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8220" activeTab="1"/>
  </bookViews>
  <sheets>
    <sheet name="Entry MP" sheetId="1" r:id="rId1"/>
    <sheet name="mens pairs" sheetId="2" r:id="rId2"/>
  </sheets>
  <definedNames>
    <definedName name="location">'mens pairs'!#REF!</definedName>
    <definedName name="ls">'Entry MP'!$A:$C</definedName>
    <definedName name="MP">'Entry MP'!$A:$C</definedName>
    <definedName name="ms">'Entry MP'!$A:$B</definedName>
    <definedName name="_xlnm.Print_Titles" localSheetId="1">'mens pairs'!$1:$1</definedName>
  </definedNames>
  <calcPr calcId="125725"/>
</workbook>
</file>

<file path=xl/calcChain.xml><?xml version="1.0" encoding="utf-8"?>
<calcChain xmlns="http://schemas.openxmlformats.org/spreadsheetml/2006/main">
  <c r="I2" i="2"/>
  <c r="I6"/>
  <c r="I10" s="1"/>
  <c r="I14" s="1"/>
  <c r="I18" s="1"/>
  <c r="I22" s="1"/>
  <c r="I26" s="1"/>
  <c r="I30" s="1"/>
  <c r="I34" s="1"/>
  <c r="I38" s="1"/>
  <c r="I42" s="1"/>
  <c r="I46" s="1"/>
  <c r="I50" s="1"/>
  <c r="I54" s="1"/>
  <c r="I58" s="1"/>
  <c r="I62" s="1"/>
  <c r="M2" s="1"/>
  <c r="M10" s="1"/>
  <c r="M18" s="1"/>
  <c r="M26" s="1"/>
  <c r="M34" s="1"/>
  <c r="M42" s="1"/>
  <c r="M50" s="1"/>
  <c r="M58" s="1"/>
  <c r="D6"/>
  <c r="D8" s="1"/>
  <c r="D10" s="1"/>
  <c r="D56" s="1"/>
  <c r="D58" s="1"/>
  <c r="D60" s="1"/>
  <c r="D62" s="1"/>
  <c r="D64" s="1"/>
  <c r="D4"/>
  <c r="G13"/>
  <c r="G12"/>
  <c r="G19"/>
  <c r="G18"/>
  <c r="G17"/>
  <c r="G16"/>
  <c r="G15"/>
  <c r="G14"/>
  <c r="G55"/>
  <c r="G54"/>
  <c r="G53"/>
  <c r="G52"/>
  <c r="G51"/>
  <c r="G50"/>
  <c r="B65"/>
  <c r="B64"/>
  <c r="B63"/>
  <c r="B62"/>
  <c r="B61"/>
  <c r="B60"/>
  <c r="B59"/>
  <c r="B58"/>
  <c r="B57"/>
  <c r="B56"/>
  <c r="G48"/>
  <c r="G46"/>
  <c r="G44"/>
  <c r="G42"/>
  <c r="G40"/>
  <c r="G38"/>
  <c r="G36"/>
  <c r="G34"/>
  <c r="G32"/>
  <c r="G30"/>
  <c r="G28"/>
  <c r="G26"/>
  <c r="G24"/>
  <c r="G22"/>
  <c r="G20"/>
  <c r="B11"/>
  <c r="B10"/>
  <c r="B9"/>
  <c r="B8"/>
  <c r="B7"/>
  <c r="B6"/>
  <c r="B5"/>
  <c r="B4"/>
  <c r="B3"/>
  <c r="B2"/>
  <c r="G49"/>
  <c r="G47"/>
  <c r="G45"/>
  <c r="G43"/>
  <c r="G41"/>
  <c r="G39"/>
  <c r="G37"/>
  <c r="G35"/>
  <c r="G33"/>
  <c r="G31"/>
  <c r="G29"/>
  <c r="G27"/>
  <c r="G25"/>
  <c r="G23"/>
  <c r="G21"/>
  <c r="G2"/>
  <c r="G4"/>
  <c r="G6"/>
  <c r="G8"/>
  <c r="G60"/>
  <c r="K58" s="1"/>
  <c r="G64"/>
  <c r="K62" s="1"/>
  <c r="O58" s="1"/>
  <c r="Q50" s="1"/>
  <c r="S34" s="1"/>
  <c r="G62"/>
  <c r="G58"/>
  <c r="K50"/>
  <c r="K42"/>
  <c r="K34"/>
  <c r="K30"/>
  <c r="O26" s="1"/>
  <c r="Q18" s="1"/>
  <c r="K26"/>
  <c r="K18"/>
  <c r="K14"/>
  <c r="O10" s="1"/>
  <c r="K10"/>
  <c r="G10"/>
  <c r="K6"/>
  <c r="O2" s="1"/>
  <c r="Q2" s="1"/>
  <c r="S2" s="1"/>
  <c r="K2"/>
  <c r="G56"/>
  <c r="K54" s="1"/>
  <c r="O50" s="1"/>
  <c r="K46"/>
  <c r="O42" s="1"/>
  <c r="K38"/>
  <c r="O34" s="1"/>
  <c r="Q34" s="1"/>
  <c r="K22"/>
  <c r="O18" s="1"/>
</calcChain>
</file>

<file path=xl/sharedStrings.xml><?xml version="1.0" encoding="utf-8"?>
<sst xmlns="http://schemas.openxmlformats.org/spreadsheetml/2006/main" count="138" uniqueCount="66">
  <si>
    <t>Team No</t>
  </si>
  <si>
    <t>Names</t>
  </si>
  <si>
    <t>Round of 32</t>
  </si>
  <si>
    <t>Round of 16</t>
  </si>
  <si>
    <t>Final</t>
  </si>
  <si>
    <t>club</t>
  </si>
  <si>
    <t>almeria</t>
  </si>
  <si>
    <t>Indalo</t>
  </si>
  <si>
    <t>Belplaya</t>
  </si>
  <si>
    <t>Benalmadena</t>
  </si>
  <si>
    <t>La Posada</t>
  </si>
  <si>
    <t>Lauro</t>
  </si>
  <si>
    <t>Miraflores</t>
  </si>
  <si>
    <t>Mojacar</t>
  </si>
  <si>
    <t>Score</t>
  </si>
  <si>
    <t>Game</t>
  </si>
  <si>
    <t>Cabrera</t>
  </si>
  <si>
    <t>Number</t>
  </si>
  <si>
    <t>C Ewer &amp; R Birmingham</t>
  </si>
  <si>
    <t>A Crilly &amp; T Kiggin</t>
  </si>
  <si>
    <t>L John &amp; J Burgess</t>
  </si>
  <si>
    <t>B Thompson &amp; J Fitzgerald</t>
  </si>
  <si>
    <t>R Ritson &amp; C Pritchard</t>
  </si>
  <si>
    <t>K Richardson &amp; T Lear</t>
  </si>
  <si>
    <t>D Brannon &amp; T Mullen</t>
  </si>
  <si>
    <t>C Taylor &amp; M Harris</t>
  </si>
  <si>
    <t>M Micklefield &amp; J Mannall</t>
  </si>
  <si>
    <t>K Harvey &amp; G Donck</t>
  </si>
  <si>
    <t>F Mehmet &amp; K Turner</t>
  </si>
  <si>
    <t>T Bettell &amp; T Whitehouse</t>
  </si>
  <si>
    <t>D Frith &amp; A Reynolds</t>
  </si>
  <si>
    <t>M Reynolds &amp; A Cooper</t>
  </si>
  <si>
    <t>M Bray &amp; T Davies</t>
  </si>
  <si>
    <t>K Lester &amp; B Green</t>
  </si>
  <si>
    <t>A DeBoer &amp; J Dedman</t>
  </si>
  <si>
    <t>D Horton &amp; R Swaine</t>
  </si>
  <si>
    <t>J Colquhoun &amp; A Henshaw</t>
  </si>
  <si>
    <t>D Bridges &amp; D Ebdon</t>
  </si>
  <si>
    <t>Benavista</t>
  </si>
  <si>
    <t>G Edginton &amp; B Gregory</t>
  </si>
  <si>
    <t>S Gilkes &amp; G Ellwood</t>
  </si>
  <si>
    <t>A Cox &amp; J Abeal</t>
  </si>
  <si>
    <t>J Carr &amp; D Carr</t>
  </si>
  <si>
    <t>P Fry &amp; T Land</t>
  </si>
  <si>
    <t>A Gateshill &amp; N Cummins</t>
  </si>
  <si>
    <t>T Rogers &amp; M Smith</t>
  </si>
  <si>
    <t>P Baldry &amp; P Hughes</t>
  </si>
  <si>
    <t>G Kain &amp; G Aldridge</t>
  </si>
  <si>
    <t>M Detheridge &amp; C Down</t>
  </si>
  <si>
    <t>C Lewis &amp; J Turner</t>
  </si>
  <si>
    <t>j Warn &amp; B Davies</t>
  </si>
  <si>
    <t>M Banfield &amp; B Hill</t>
  </si>
  <si>
    <t>Quarter Final</t>
  </si>
  <si>
    <t>Semi Final</t>
  </si>
  <si>
    <t>B Seymour &amp; R Brown</t>
  </si>
  <si>
    <t>A Bramble &amp; R Savage</t>
  </si>
  <si>
    <t>H VanderVeen &amp; B Saunders</t>
  </si>
  <si>
    <t>D Leary &amp; R Brown</t>
  </si>
  <si>
    <t>D Sewell &amp; G Marlow</t>
  </si>
  <si>
    <t>MP</t>
  </si>
  <si>
    <t>pmp</t>
  </si>
  <si>
    <t>T Young  &amp; I Jackson</t>
  </si>
  <si>
    <t>B Marsh &amp; P Sands</t>
  </si>
  <si>
    <t>J Sibley &amp; W Roberts</t>
  </si>
  <si>
    <t>Preliminary</t>
  </si>
  <si>
    <t>M Smallwood &amp; R Band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</si>
</sst>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/>
    <xf numFmtId="1" fontId="2" fillId="2" borderId="0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1" fontId="2" fillId="2" borderId="7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180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180"/>
    </xf>
    <xf numFmtId="0" fontId="0" fillId="2" borderId="7" xfId="0" applyFill="1" applyBorder="1" applyAlignment="1"/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opLeftCell="A18" workbookViewId="0">
      <selection activeCell="B39" sqref="B39"/>
    </sheetView>
  </sheetViews>
  <sheetFormatPr defaultRowHeight="15"/>
  <cols>
    <col min="2" max="2" width="21.42578125" customWidth="1"/>
  </cols>
  <sheetData>
    <row r="1" spans="1:3">
      <c r="A1" t="s">
        <v>0</v>
      </c>
      <c r="B1" t="s">
        <v>1</v>
      </c>
      <c r="C1" t="s">
        <v>5</v>
      </c>
    </row>
    <row r="2" spans="1:3">
      <c r="A2">
        <v>1</v>
      </c>
      <c r="B2" t="s">
        <v>18</v>
      </c>
      <c r="C2" t="s">
        <v>6</v>
      </c>
    </row>
    <row r="3" spans="1:3">
      <c r="A3">
        <v>2</v>
      </c>
      <c r="B3" t="s">
        <v>19</v>
      </c>
      <c r="C3" t="s">
        <v>6</v>
      </c>
    </row>
    <row r="4" spans="1:3">
      <c r="A4">
        <v>3</v>
      </c>
      <c r="B4" t="s">
        <v>20</v>
      </c>
      <c r="C4" t="s">
        <v>6</v>
      </c>
    </row>
    <row r="5" spans="1:3">
      <c r="A5">
        <v>4</v>
      </c>
      <c r="B5" t="s">
        <v>21</v>
      </c>
      <c r="C5" t="s">
        <v>6</v>
      </c>
    </row>
    <row r="6" spans="1:3">
      <c r="A6">
        <v>5</v>
      </c>
      <c r="B6" t="s">
        <v>22</v>
      </c>
      <c r="C6" t="s">
        <v>6</v>
      </c>
    </row>
    <row r="7" spans="1:3">
      <c r="A7">
        <v>6</v>
      </c>
      <c r="B7" t="s">
        <v>23</v>
      </c>
      <c r="C7" t="s">
        <v>6</v>
      </c>
    </row>
    <row r="8" spans="1:3">
      <c r="A8">
        <v>7</v>
      </c>
      <c r="B8" t="s">
        <v>24</v>
      </c>
      <c r="C8" t="s">
        <v>6</v>
      </c>
    </row>
    <row r="9" spans="1:3">
      <c r="A9">
        <v>8</v>
      </c>
      <c r="B9" t="s">
        <v>63</v>
      </c>
      <c r="C9" t="s">
        <v>6</v>
      </c>
    </row>
    <row r="10" spans="1:3">
      <c r="A10">
        <v>9</v>
      </c>
      <c r="B10" t="s">
        <v>25</v>
      </c>
      <c r="C10" t="s">
        <v>6</v>
      </c>
    </row>
    <row r="11" spans="1:3">
      <c r="A11">
        <v>10</v>
      </c>
      <c r="B11" t="s">
        <v>26</v>
      </c>
      <c r="C11" t="s">
        <v>7</v>
      </c>
    </row>
    <row r="12" spans="1:3">
      <c r="A12">
        <v>11</v>
      </c>
      <c r="B12" t="s">
        <v>27</v>
      </c>
      <c r="C12" t="s">
        <v>7</v>
      </c>
    </row>
    <row r="13" spans="1:3">
      <c r="A13">
        <v>12</v>
      </c>
      <c r="B13" t="s">
        <v>28</v>
      </c>
      <c r="C13" t="s">
        <v>7</v>
      </c>
    </row>
    <row r="14" spans="1:3">
      <c r="A14">
        <v>13</v>
      </c>
      <c r="B14" t="s">
        <v>29</v>
      </c>
      <c r="C14" t="s">
        <v>7</v>
      </c>
    </row>
    <row r="15" spans="1:3">
      <c r="A15">
        <v>14</v>
      </c>
      <c r="B15" t="s">
        <v>30</v>
      </c>
      <c r="C15" t="s">
        <v>7</v>
      </c>
    </row>
    <row r="16" spans="1:3">
      <c r="A16">
        <v>15</v>
      </c>
      <c r="B16" t="s">
        <v>31</v>
      </c>
      <c r="C16" t="s">
        <v>7</v>
      </c>
    </row>
    <row r="17" spans="1:3">
      <c r="A17">
        <v>16</v>
      </c>
      <c r="B17" t="s">
        <v>32</v>
      </c>
      <c r="C17" t="s">
        <v>7</v>
      </c>
    </row>
    <row r="18" spans="1:3">
      <c r="A18">
        <v>17</v>
      </c>
      <c r="B18" t="s">
        <v>33</v>
      </c>
      <c r="C18" t="s">
        <v>7</v>
      </c>
    </row>
    <row r="19" spans="1:3">
      <c r="A19">
        <v>18</v>
      </c>
      <c r="B19" t="s">
        <v>34</v>
      </c>
      <c r="C19" t="s">
        <v>7</v>
      </c>
    </row>
    <row r="20" spans="1:3">
      <c r="A20">
        <v>19</v>
      </c>
      <c r="B20" t="s">
        <v>35</v>
      </c>
      <c r="C20" t="s">
        <v>7</v>
      </c>
    </row>
    <row r="21" spans="1:3">
      <c r="A21">
        <v>20</v>
      </c>
      <c r="B21" t="s">
        <v>58</v>
      </c>
      <c r="C21" t="s">
        <v>7</v>
      </c>
    </row>
    <row r="22" spans="1:3">
      <c r="A22">
        <v>21</v>
      </c>
      <c r="B22" t="s">
        <v>36</v>
      </c>
      <c r="C22" t="s">
        <v>7</v>
      </c>
    </row>
    <row r="23" spans="1:3">
      <c r="A23">
        <v>22</v>
      </c>
      <c r="B23" t="s">
        <v>37</v>
      </c>
      <c r="C23" t="s">
        <v>7</v>
      </c>
    </row>
    <row r="24" spans="1:3">
      <c r="A24">
        <v>23</v>
      </c>
      <c r="B24" t="s">
        <v>54</v>
      </c>
      <c r="C24" t="s">
        <v>7</v>
      </c>
    </row>
    <row r="25" spans="1:3">
      <c r="A25">
        <v>24</v>
      </c>
      <c r="B25" t="s">
        <v>39</v>
      </c>
      <c r="C25" t="s">
        <v>8</v>
      </c>
    </row>
    <row r="26" spans="1:3">
      <c r="A26">
        <v>25</v>
      </c>
      <c r="B26" t="s">
        <v>40</v>
      </c>
      <c r="C26" t="s">
        <v>9</v>
      </c>
    </row>
    <row r="27" spans="1:3">
      <c r="A27">
        <v>26</v>
      </c>
      <c r="B27" t="s">
        <v>41</v>
      </c>
      <c r="C27" t="s">
        <v>9</v>
      </c>
    </row>
    <row r="28" spans="1:3">
      <c r="A28">
        <v>27</v>
      </c>
      <c r="B28" t="s">
        <v>42</v>
      </c>
      <c r="C28" t="s">
        <v>38</v>
      </c>
    </row>
    <row r="29" spans="1:3">
      <c r="A29">
        <v>28</v>
      </c>
      <c r="B29" t="s">
        <v>43</v>
      </c>
      <c r="C29" t="s">
        <v>38</v>
      </c>
    </row>
    <row r="30" spans="1:3">
      <c r="A30">
        <v>29</v>
      </c>
      <c r="B30" t="s">
        <v>51</v>
      </c>
      <c r="C30" t="s">
        <v>10</v>
      </c>
    </row>
    <row r="31" spans="1:3">
      <c r="A31">
        <v>30</v>
      </c>
      <c r="B31" t="s">
        <v>44</v>
      </c>
      <c r="C31" t="s">
        <v>10</v>
      </c>
    </row>
    <row r="32" spans="1:3">
      <c r="A32">
        <v>31</v>
      </c>
      <c r="B32" t="s">
        <v>45</v>
      </c>
      <c r="C32" t="s">
        <v>11</v>
      </c>
    </row>
    <row r="33" spans="1:3">
      <c r="A33">
        <v>32</v>
      </c>
      <c r="B33" t="s">
        <v>46</v>
      </c>
      <c r="C33" t="s">
        <v>11</v>
      </c>
    </row>
    <row r="34" spans="1:3">
      <c r="A34">
        <v>33</v>
      </c>
      <c r="B34" t="s">
        <v>47</v>
      </c>
      <c r="C34" t="s">
        <v>12</v>
      </c>
    </row>
    <row r="35" spans="1:3">
      <c r="A35">
        <v>34</v>
      </c>
      <c r="B35" t="s">
        <v>48</v>
      </c>
      <c r="C35" t="s">
        <v>12</v>
      </c>
    </row>
    <row r="36" spans="1:3">
      <c r="A36">
        <v>35</v>
      </c>
      <c r="B36" t="s">
        <v>49</v>
      </c>
      <c r="C36" t="s">
        <v>12</v>
      </c>
    </row>
    <row r="37" spans="1:3">
      <c r="A37">
        <v>36</v>
      </c>
      <c r="B37" t="s">
        <v>50</v>
      </c>
      <c r="C37" t="s">
        <v>12</v>
      </c>
    </row>
    <row r="38" spans="1:3">
      <c r="A38">
        <v>37</v>
      </c>
      <c r="B38" t="s">
        <v>65</v>
      </c>
      <c r="C38" t="s">
        <v>16</v>
      </c>
    </row>
    <row r="39" spans="1:3">
      <c r="A39">
        <v>38</v>
      </c>
      <c r="B39" t="s">
        <v>61</v>
      </c>
      <c r="C39" t="s">
        <v>16</v>
      </c>
    </row>
    <row r="40" spans="1:3">
      <c r="A40">
        <v>39</v>
      </c>
      <c r="B40" t="s">
        <v>62</v>
      </c>
      <c r="C40" t="s">
        <v>16</v>
      </c>
    </row>
    <row r="41" spans="1:3">
      <c r="A41">
        <v>40</v>
      </c>
      <c r="B41" t="s">
        <v>55</v>
      </c>
      <c r="C41" t="s">
        <v>13</v>
      </c>
    </row>
    <row r="42" spans="1:3">
      <c r="A42">
        <v>41</v>
      </c>
      <c r="B42" t="s">
        <v>56</v>
      </c>
      <c r="C42" t="s">
        <v>13</v>
      </c>
    </row>
    <row r="43" spans="1:3">
      <c r="A43">
        <v>42</v>
      </c>
      <c r="B43" t="s">
        <v>57</v>
      </c>
      <c r="C43" t="s">
        <v>13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5"/>
  <sheetViews>
    <sheetView tabSelected="1" topLeftCell="B1" workbookViewId="0">
      <selection activeCell="B1" sqref="B1"/>
    </sheetView>
  </sheetViews>
  <sheetFormatPr defaultRowHeight="17.25" customHeight="1"/>
  <cols>
    <col min="1" max="1" width="4.7109375" style="11" hidden="1" customWidth="1"/>
    <col min="2" max="2" width="26.42578125" style="12" customWidth="1"/>
    <col min="3" max="3" width="4" style="11" customWidth="1"/>
    <col min="4" max="4" width="3.28515625" style="11" customWidth="1"/>
    <col min="5" max="5" width="4.7109375" style="16" customWidth="1"/>
    <col min="6" max="6" width="4.7109375" style="17" hidden="1" customWidth="1"/>
    <col min="7" max="7" width="18.28515625" style="12" customWidth="1"/>
    <col min="8" max="8" width="3.85546875" style="12" bestFit="1" customWidth="1"/>
    <col min="9" max="9" width="3" style="11" bestFit="1" customWidth="1"/>
    <col min="10" max="10" width="4.7109375" style="17" customWidth="1"/>
    <col min="11" max="11" width="15.7109375" style="11" customWidth="1"/>
    <col min="12" max="12" width="3.85546875" style="11" bestFit="1" customWidth="1"/>
    <col min="13" max="13" width="3" style="11" bestFit="1" customWidth="1"/>
    <col min="14" max="14" width="4.7109375" style="17" customWidth="1"/>
    <col min="15" max="15" width="15.7109375" style="11" customWidth="1"/>
    <col min="16" max="16" width="4.7109375" style="17" customWidth="1"/>
    <col min="17" max="17" width="15.7109375" style="11" customWidth="1"/>
    <col min="18" max="18" width="4.7109375" style="17" customWidth="1"/>
    <col min="19" max="19" width="15.7109375" style="11" customWidth="1"/>
    <col min="20" max="20" width="4.7109375" style="17" customWidth="1"/>
    <col min="21" max="16384" width="9.140625" style="11"/>
  </cols>
  <sheetData>
    <row r="1" spans="1:20" ht="38.25" customHeight="1">
      <c r="A1" s="10" t="s">
        <v>17</v>
      </c>
      <c r="B1" s="12" t="s">
        <v>64</v>
      </c>
      <c r="C1" s="38" t="s">
        <v>15</v>
      </c>
      <c r="D1" s="39"/>
      <c r="E1" s="10" t="s">
        <v>14</v>
      </c>
      <c r="F1" s="10" t="s">
        <v>17</v>
      </c>
      <c r="G1" s="12" t="s">
        <v>2</v>
      </c>
      <c r="H1" s="38" t="s">
        <v>15</v>
      </c>
      <c r="I1" s="39"/>
      <c r="J1" s="10" t="s">
        <v>14</v>
      </c>
      <c r="K1" s="11" t="s">
        <v>3</v>
      </c>
      <c r="L1" s="38" t="s">
        <v>15</v>
      </c>
      <c r="M1" s="39"/>
      <c r="N1" s="10" t="s">
        <v>14</v>
      </c>
      <c r="O1" s="11" t="s">
        <v>52</v>
      </c>
      <c r="P1" s="10" t="s">
        <v>14</v>
      </c>
      <c r="Q1" s="11" t="s">
        <v>53</v>
      </c>
      <c r="R1" s="10" t="s">
        <v>14</v>
      </c>
      <c r="S1" s="11" t="s">
        <v>4</v>
      </c>
      <c r="T1" s="10" t="s">
        <v>14</v>
      </c>
    </row>
    <row r="2" spans="1:20" ht="17.25" customHeight="1">
      <c r="A2" s="13">
        <v>39</v>
      </c>
      <c r="B2" s="18" t="str">
        <f t="shared" ref="B2:B11" si="0">IF(A2= 0,0,VLOOKUP(A2,MP,2))</f>
        <v>B Marsh &amp; P Sands</v>
      </c>
      <c r="C2" s="28" t="s">
        <v>60</v>
      </c>
      <c r="D2" s="33">
        <v>1</v>
      </c>
      <c r="E2" s="14"/>
      <c r="F2" s="25"/>
      <c r="G2" s="31" t="str">
        <f>IF(E2="","",IF(E2&gt;E3,B2,B3))</f>
        <v/>
      </c>
      <c r="H2" s="41" t="s">
        <v>59</v>
      </c>
      <c r="I2" s="33">
        <f>1</f>
        <v>1</v>
      </c>
      <c r="J2" s="25"/>
      <c r="K2" s="22" t="str">
        <f>IF(J2="","",IF(J2&gt;J4,G2,G4))</f>
        <v/>
      </c>
      <c r="L2" s="28" t="s">
        <v>59</v>
      </c>
      <c r="M2" s="33">
        <f>I62+1</f>
        <v>17</v>
      </c>
      <c r="N2" s="25"/>
      <c r="O2" s="22" t="str">
        <f>IF(N2="","",IF(N2&gt;N6,K2,K6))</f>
        <v/>
      </c>
      <c r="P2" s="25"/>
      <c r="Q2" s="22" t="str">
        <f>IF(P2="","",IF(P2&gt;P10,O2,O10))</f>
        <v/>
      </c>
      <c r="R2" s="25"/>
      <c r="S2" s="22" t="str">
        <f>IF(R2="","",IF(R2&gt;R18,Q2,Q18))</f>
        <v/>
      </c>
      <c r="T2" s="25"/>
    </row>
    <row r="3" spans="1:20" ht="17.25" customHeight="1">
      <c r="A3" s="13">
        <v>7</v>
      </c>
      <c r="B3" s="18" t="str">
        <f t="shared" si="0"/>
        <v>D Brannon &amp; T Mullen</v>
      </c>
      <c r="C3" s="30"/>
      <c r="D3" s="34"/>
      <c r="E3" s="15"/>
      <c r="F3" s="26"/>
      <c r="G3" s="32"/>
      <c r="H3" s="42"/>
      <c r="I3" s="37"/>
      <c r="J3" s="26"/>
      <c r="K3" s="23"/>
      <c r="L3" s="29"/>
      <c r="M3" s="37"/>
      <c r="N3" s="26"/>
      <c r="O3" s="23"/>
      <c r="P3" s="26"/>
      <c r="Q3" s="23"/>
      <c r="R3" s="26"/>
      <c r="S3" s="23"/>
      <c r="T3" s="26"/>
    </row>
    <row r="4" spans="1:20" ht="17.25" customHeight="1">
      <c r="A4" s="13">
        <v>22</v>
      </c>
      <c r="B4" s="18" t="str">
        <f t="shared" si="0"/>
        <v>D Bridges &amp; D Ebdon</v>
      </c>
      <c r="C4" s="28" t="s">
        <v>60</v>
      </c>
      <c r="D4" s="33">
        <f>D2+1</f>
        <v>2</v>
      </c>
      <c r="E4" s="14"/>
      <c r="F4" s="26"/>
      <c r="G4" s="31" t="str">
        <f>IF(E4="","",IF(E4&gt;E5,B4,B5))</f>
        <v/>
      </c>
      <c r="H4" s="42"/>
      <c r="I4" s="37"/>
      <c r="J4" s="26"/>
      <c r="K4" s="23"/>
      <c r="L4" s="29"/>
      <c r="M4" s="37"/>
      <c r="N4" s="26"/>
      <c r="O4" s="23"/>
      <c r="P4" s="26"/>
      <c r="Q4" s="23"/>
      <c r="R4" s="26"/>
      <c r="S4" s="23"/>
      <c r="T4" s="26"/>
    </row>
    <row r="5" spans="1:20" ht="17.25" customHeight="1">
      <c r="A5" s="13">
        <v>23</v>
      </c>
      <c r="B5" s="18" t="str">
        <f t="shared" si="0"/>
        <v>B Seymour &amp; R Brown</v>
      </c>
      <c r="C5" s="30"/>
      <c r="D5" s="34"/>
      <c r="E5" s="15"/>
      <c r="F5" s="27"/>
      <c r="G5" s="32"/>
      <c r="H5" s="43"/>
      <c r="I5" s="34"/>
      <c r="J5" s="27"/>
      <c r="K5" s="24"/>
      <c r="L5" s="29"/>
      <c r="M5" s="37"/>
      <c r="N5" s="26"/>
      <c r="O5" s="23"/>
      <c r="P5" s="26"/>
      <c r="Q5" s="23"/>
      <c r="R5" s="26"/>
      <c r="S5" s="23"/>
      <c r="T5" s="26"/>
    </row>
    <row r="6" spans="1:20" ht="17.25" customHeight="1">
      <c r="A6" s="13">
        <v>4</v>
      </c>
      <c r="B6" s="18" t="str">
        <f t="shared" si="0"/>
        <v>B Thompson &amp; J Fitzgerald</v>
      </c>
      <c r="C6" s="28" t="s">
        <v>60</v>
      </c>
      <c r="D6" s="33">
        <f>D4+1</f>
        <v>3</v>
      </c>
      <c r="E6" s="14"/>
      <c r="F6" s="25"/>
      <c r="G6" s="31" t="str">
        <f>IF(E6="","",IF(E6&gt;E7,B6,B7))</f>
        <v/>
      </c>
      <c r="H6" s="41" t="s">
        <v>59</v>
      </c>
      <c r="I6" s="33">
        <f>I2+1</f>
        <v>2</v>
      </c>
      <c r="J6" s="25"/>
      <c r="K6" s="22" t="str">
        <f>IF(J6="","",IF(J6&gt;J8,G6,G8))</f>
        <v/>
      </c>
      <c r="L6" s="29"/>
      <c r="M6" s="37"/>
      <c r="N6" s="26"/>
      <c r="O6" s="23"/>
      <c r="P6" s="26"/>
      <c r="Q6" s="23"/>
      <c r="R6" s="26"/>
      <c r="S6" s="23"/>
      <c r="T6" s="26"/>
    </row>
    <row r="7" spans="1:20" ht="17.25" customHeight="1">
      <c r="A7" s="13">
        <v>34</v>
      </c>
      <c r="B7" s="18" t="str">
        <f t="shared" si="0"/>
        <v>M Detheridge &amp; C Down</v>
      </c>
      <c r="C7" s="30"/>
      <c r="D7" s="34"/>
      <c r="E7" s="15"/>
      <c r="F7" s="26"/>
      <c r="G7" s="32"/>
      <c r="H7" s="42"/>
      <c r="I7" s="37"/>
      <c r="J7" s="26"/>
      <c r="K7" s="23"/>
      <c r="L7" s="29"/>
      <c r="M7" s="37"/>
      <c r="N7" s="26"/>
      <c r="O7" s="23"/>
      <c r="P7" s="26"/>
      <c r="Q7" s="23"/>
      <c r="R7" s="26"/>
      <c r="S7" s="23"/>
      <c r="T7" s="26"/>
    </row>
    <row r="8" spans="1:20" ht="17.25" customHeight="1">
      <c r="A8" s="13">
        <v>16</v>
      </c>
      <c r="B8" s="18" t="str">
        <f t="shared" si="0"/>
        <v>M Bray &amp; T Davies</v>
      </c>
      <c r="C8" s="28" t="s">
        <v>60</v>
      </c>
      <c r="D8" s="33">
        <f>D6+1</f>
        <v>4</v>
      </c>
      <c r="E8" s="14"/>
      <c r="F8" s="26"/>
      <c r="G8" s="31" t="str">
        <f>IF(E8="","",IF(E8&gt;E9,B8,B9))</f>
        <v/>
      </c>
      <c r="H8" s="42"/>
      <c r="I8" s="37"/>
      <c r="J8" s="26"/>
      <c r="K8" s="23"/>
      <c r="L8" s="29"/>
      <c r="M8" s="37"/>
      <c r="N8" s="26"/>
      <c r="O8" s="23"/>
      <c r="P8" s="26"/>
      <c r="Q8" s="23"/>
      <c r="R8" s="26"/>
      <c r="S8" s="23"/>
      <c r="T8" s="26"/>
    </row>
    <row r="9" spans="1:20" ht="17.25" customHeight="1">
      <c r="A9" s="13">
        <v>31</v>
      </c>
      <c r="B9" s="18" t="str">
        <f t="shared" si="0"/>
        <v>T Rogers &amp; M Smith</v>
      </c>
      <c r="C9" s="30"/>
      <c r="D9" s="34"/>
      <c r="E9" s="15"/>
      <c r="F9" s="27"/>
      <c r="G9" s="32"/>
      <c r="H9" s="43"/>
      <c r="I9" s="34"/>
      <c r="J9" s="27"/>
      <c r="K9" s="24"/>
      <c r="L9" s="30"/>
      <c r="M9" s="34"/>
      <c r="N9" s="27"/>
      <c r="O9" s="24"/>
      <c r="P9" s="26"/>
      <c r="Q9" s="23"/>
      <c r="R9" s="26"/>
      <c r="S9" s="23"/>
      <c r="T9" s="26"/>
    </row>
    <row r="10" spans="1:20" ht="17.25" customHeight="1">
      <c r="A10" s="13">
        <v>32</v>
      </c>
      <c r="B10" s="18" t="str">
        <f t="shared" si="0"/>
        <v>P Baldry &amp; P Hughes</v>
      </c>
      <c r="C10" s="28" t="s">
        <v>60</v>
      </c>
      <c r="D10" s="33">
        <f>D8+1</f>
        <v>5</v>
      </c>
      <c r="E10" s="14"/>
      <c r="F10" s="25"/>
      <c r="G10" s="31" t="str">
        <f>IF(E10="","",IF(E10&gt;E11,B10,B11))</f>
        <v/>
      </c>
      <c r="H10" s="41" t="s">
        <v>59</v>
      </c>
      <c r="I10" s="33">
        <f>I6+1</f>
        <v>3</v>
      </c>
      <c r="J10" s="25"/>
      <c r="K10" s="22" t="str">
        <f>IF(J10="","",IF(J10&gt;J12,G10,G12))</f>
        <v/>
      </c>
      <c r="L10" s="28" t="s">
        <v>59</v>
      </c>
      <c r="M10" s="33">
        <f>M2+1</f>
        <v>18</v>
      </c>
      <c r="N10" s="25"/>
      <c r="O10" s="22" t="str">
        <f>IF(N10="","",IF(N10&gt;N14,K10,K14))</f>
        <v/>
      </c>
      <c r="P10" s="26"/>
      <c r="Q10" s="23"/>
      <c r="R10" s="26"/>
      <c r="S10" s="23"/>
      <c r="T10" s="26"/>
    </row>
    <row r="11" spans="1:20" ht="17.25" customHeight="1">
      <c r="A11" s="13">
        <v>11</v>
      </c>
      <c r="B11" s="18" t="str">
        <f t="shared" si="0"/>
        <v>K Harvey &amp; G Donck</v>
      </c>
      <c r="C11" s="30"/>
      <c r="D11" s="34"/>
      <c r="E11" s="15"/>
      <c r="F11" s="26"/>
      <c r="G11" s="32"/>
      <c r="H11" s="42"/>
      <c r="I11" s="37"/>
      <c r="J11" s="26"/>
      <c r="K11" s="23"/>
      <c r="L11" s="29"/>
      <c r="M11" s="37"/>
      <c r="N11" s="26"/>
      <c r="O11" s="23"/>
      <c r="P11" s="26"/>
      <c r="Q11" s="23"/>
      <c r="R11" s="26"/>
      <c r="S11" s="23"/>
      <c r="T11" s="26"/>
    </row>
    <row r="12" spans="1:20" ht="17.25" customHeight="1">
      <c r="A12" s="1"/>
      <c r="B12" s="19"/>
      <c r="C12" s="8"/>
      <c r="D12" s="40"/>
      <c r="E12" s="6"/>
      <c r="F12" s="26">
        <v>36</v>
      </c>
      <c r="G12" s="31" t="str">
        <f>IF(F12= 0,0,VLOOKUP(F12,MP,2))</f>
        <v>j Warn &amp; B Davies</v>
      </c>
      <c r="H12" s="42"/>
      <c r="I12" s="37"/>
      <c r="J12" s="26"/>
      <c r="K12" s="23"/>
      <c r="L12" s="29"/>
      <c r="M12" s="37"/>
      <c r="N12" s="26"/>
      <c r="O12" s="23"/>
      <c r="P12" s="26"/>
      <c r="Q12" s="23"/>
      <c r="R12" s="26"/>
      <c r="S12" s="23"/>
      <c r="T12" s="26"/>
    </row>
    <row r="13" spans="1:20" ht="17.25" customHeight="1">
      <c r="A13" s="1"/>
      <c r="B13" s="20"/>
      <c r="C13" s="7"/>
      <c r="D13" s="35"/>
      <c r="E13" s="5"/>
      <c r="F13" s="27"/>
      <c r="G13" s="32">
        <f>IF(F13= 0,0,VLOOKUP(F13,ls,2))</f>
        <v>0</v>
      </c>
      <c r="H13" s="43"/>
      <c r="I13" s="34"/>
      <c r="J13" s="27"/>
      <c r="K13" s="24"/>
      <c r="L13" s="29"/>
      <c r="M13" s="37"/>
      <c r="N13" s="26"/>
      <c r="O13" s="23"/>
      <c r="P13" s="26"/>
      <c r="Q13" s="23"/>
      <c r="R13" s="26"/>
      <c r="S13" s="23"/>
      <c r="T13" s="26"/>
    </row>
    <row r="14" spans="1:20" ht="17.25" customHeight="1">
      <c r="A14" s="1"/>
      <c r="B14" s="20"/>
      <c r="C14" s="7"/>
      <c r="D14" s="35"/>
      <c r="E14" s="2"/>
      <c r="F14" s="25">
        <v>17</v>
      </c>
      <c r="G14" s="31" t="str">
        <f>IF(F14= 0,0,VLOOKUP(F14,MP,2))</f>
        <v>K Lester &amp; B Green</v>
      </c>
      <c r="H14" s="41" t="s">
        <v>59</v>
      </c>
      <c r="I14" s="33">
        <f>I10+1</f>
        <v>4</v>
      </c>
      <c r="J14" s="25"/>
      <c r="K14" s="22" t="str">
        <f>IF(J14="","",IF(J14&gt;J16,G14,G16))</f>
        <v/>
      </c>
      <c r="L14" s="29"/>
      <c r="M14" s="37"/>
      <c r="N14" s="26"/>
      <c r="O14" s="23"/>
      <c r="P14" s="26"/>
      <c r="Q14" s="23"/>
      <c r="R14" s="26"/>
      <c r="S14" s="23"/>
      <c r="T14" s="26"/>
    </row>
    <row r="15" spans="1:20" ht="17.25" customHeight="1">
      <c r="A15" s="1"/>
      <c r="B15" s="20"/>
      <c r="C15" s="7"/>
      <c r="D15" s="35"/>
      <c r="E15" s="2"/>
      <c r="F15" s="26"/>
      <c r="G15" s="32">
        <f>IF(F15= 0,0,VLOOKUP(F15,ls,2))</f>
        <v>0</v>
      </c>
      <c r="H15" s="42"/>
      <c r="I15" s="37"/>
      <c r="J15" s="26"/>
      <c r="K15" s="23"/>
      <c r="L15" s="29"/>
      <c r="M15" s="37"/>
      <c r="N15" s="26"/>
      <c r="O15" s="23"/>
      <c r="P15" s="26"/>
      <c r="Q15" s="23"/>
      <c r="R15" s="26"/>
      <c r="S15" s="23"/>
      <c r="T15" s="26"/>
    </row>
    <row r="16" spans="1:20" ht="17.25" customHeight="1">
      <c r="A16" s="1"/>
      <c r="B16" s="20"/>
      <c r="C16" s="7"/>
      <c r="D16" s="35"/>
      <c r="E16" s="2"/>
      <c r="F16" s="26">
        <v>1</v>
      </c>
      <c r="G16" s="31" t="str">
        <f>IF(F16= 0,0,VLOOKUP(F16,MP,2))</f>
        <v>C Ewer &amp; R Birmingham</v>
      </c>
      <c r="H16" s="42"/>
      <c r="I16" s="37"/>
      <c r="J16" s="26"/>
      <c r="K16" s="23"/>
      <c r="L16" s="29"/>
      <c r="M16" s="37"/>
      <c r="N16" s="26"/>
      <c r="O16" s="23"/>
      <c r="P16" s="26"/>
      <c r="Q16" s="23"/>
      <c r="R16" s="26"/>
      <c r="S16" s="23"/>
      <c r="T16" s="26"/>
    </row>
    <row r="17" spans="1:20" ht="17.25" customHeight="1">
      <c r="A17" s="1"/>
      <c r="B17" s="20"/>
      <c r="C17" s="7"/>
      <c r="D17" s="35"/>
      <c r="E17" s="2"/>
      <c r="F17" s="27"/>
      <c r="G17" s="32">
        <f>IF(F17= 0,0,VLOOKUP(F17,ls,2))</f>
        <v>0</v>
      </c>
      <c r="H17" s="43"/>
      <c r="I17" s="34"/>
      <c r="J17" s="27"/>
      <c r="K17" s="24"/>
      <c r="L17" s="30"/>
      <c r="M17" s="34"/>
      <c r="N17" s="27"/>
      <c r="O17" s="24"/>
      <c r="P17" s="27"/>
      <c r="Q17" s="24"/>
      <c r="R17" s="26"/>
      <c r="S17" s="23"/>
      <c r="T17" s="26"/>
    </row>
    <row r="18" spans="1:20" ht="17.25" customHeight="1">
      <c r="A18" s="1"/>
      <c r="B18" s="20"/>
      <c r="C18" s="7"/>
      <c r="D18" s="35"/>
      <c r="E18" s="2"/>
      <c r="F18" s="25">
        <v>8</v>
      </c>
      <c r="G18" s="31" t="str">
        <f>IF(F18= 0,0,VLOOKUP(F18,MP,2))</f>
        <v>J Sibley &amp; W Roberts</v>
      </c>
      <c r="H18" s="41" t="s">
        <v>59</v>
      </c>
      <c r="I18" s="33">
        <f>I14+1</f>
        <v>5</v>
      </c>
      <c r="J18" s="25"/>
      <c r="K18" s="22" t="str">
        <f>IF(J18="","",IF(J18&gt;J20,G18,G20))</f>
        <v/>
      </c>
      <c r="L18" s="28" t="s">
        <v>59</v>
      </c>
      <c r="M18" s="33">
        <f>M10+1</f>
        <v>19</v>
      </c>
      <c r="N18" s="25"/>
      <c r="O18" s="22" t="str">
        <f>IF(N18="","",IF(N18&gt;N22,K18,K22))</f>
        <v/>
      </c>
      <c r="P18" s="25"/>
      <c r="Q18" s="22" t="str">
        <f>IF(P18="","",IF(P18&gt;P26,O18,O26))</f>
        <v/>
      </c>
      <c r="R18" s="26"/>
      <c r="S18" s="23"/>
      <c r="T18" s="26"/>
    </row>
    <row r="19" spans="1:20" ht="17.25" customHeight="1">
      <c r="A19" s="1"/>
      <c r="B19" s="20"/>
      <c r="C19" s="7"/>
      <c r="D19" s="35"/>
      <c r="E19" s="2"/>
      <c r="F19" s="26"/>
      <c r="G19" s="32">
        <f>IF(F19= 0,0,VLOOKUP(F19,ls,2))</f>
        <v>0</v>
      </c>
      <c r="H19" s="42"/>
      <c r="I19" s="37"/>
      <c r="J19" s="26"/>
      <c r="K19" s="23"/>
      <c r="L19" s="29"/>
      <c r="M19" s="37"/>
      <c r="N19" s="26"/>
      <c r="O19" s="23"/>
      <c r="P19" s="26"/>
      <c r="Q19" s="23"/>
      <c r="R19" s="26"/>
      <c r="S19" s="23"/>
      <c r="T19" s="26"/>
    </row>
    <row r="20" spans="1:20" ht="17.25" customHeight="1">
      <c r="A20" s="1"/>
      <c r="B20" s="20"/>
      <c r="C20" s="7"/>
      <c r="D20" s="35"/>
      <c r="E20" s="2"/>
      <c r="F20" s="26">
        <v>15</v>
      </c>
      <c r="G20" s="31" t="str">
        <f>IF(F20= 0,0,VLOOKUP(F20,MP,2))</f>
        <v>M Reynolds &amp; A Cooper</v>
      </c>
      <c r="H20" s="42"/>
      <c r="I20" s="37"/>
      <c r="J20" s="26"/>
      <c r="K20" s="23"/>
      <c r="L20" s="29"/>
      <c r="M20" s="37"/>
      <c r="N20" s="26"/>
      <c r="O20" s="23"/>
      <c r="P20" s="26"/>
      <c r="Q20" s="23"/>
      <c r="R20" s="26"/>
      <c r="S20" s="23"/>
      <c r="T20" s="26"/>
    </row>
    <row r="21" spans="1:20" ht="17.25" customHeight="1">
      <c r="A21" s="1"/>
      <c r="B21" s="20"/>
      <c r="C21" s="7"/>
      <c r="D21" s="35"/>
      <c r="E21" s="2"/>
      <c r="F21" s="27"/>
      <c r="G21" s="32">
        <f>IF(F21= 0,0,VLOOKUP(F21,ls,2))</f>
        <v>0</v>
      </c>
      <c r="H21" s="43"/>
      <c r="I21" s="34"/>
      <c r="J21" s="27"/>
      <c r="K21" s="24"/>
      <c r="L21" s="29"/>
      <c r="M21" s="37"/>
      <c r="N21" s="26"/>
      <c r="O21" s="23"/>
      <c r="P21" s="26"/>
      <c r="Q21" s="23"/>
      <c r="R21" s="26"/>
      <c r="S21" s="23"/>
      <c r="T21" s="26"/>
    </row>
    <row r="22" spans="1:20" ht="17.25" customHeight="1">
      <c r="A22" s="1"/>
      <c r="B22" s="20"/>
      <c r="C22" s="7"/>
      <c r="D22" s="35"/>
      <c r="E22" s="2"/>
      <c r="F22" s="25">
        <v>18</v>
      </c>
      <c r="G22" s="31" t="str">
        <f>IF(F22= 0,0,VLOOKUP(F22,MP,2))</f>
        <v>A DeBoer &amp; J Dedman</v>
      </c>
      <c r="H22" s="41" t="s">
        <v>59</v>
      </c>
      <c r="I22" s="33">
        <f>I18+1</f>
        <v>6</v>
      </c>
      <c r="J22" s="25"/>
      <c r="K22" s="22" t="str">
        <f>IF(J22="","",IF(J22&gt;J24,G22,G24))</f>
        <v/>
      </c>
      <c r="L22" s="29"/>
      <c r="M22" s="37"/>
      <c r="N22" s="26"/>
      <c r="O22" s="23"/>
      <c r="P22" s="26"/>
      <c r="Q22" s="23"/>
      <c r="R22" s="26"/>
      <c r="S22" s="23"/>
      <c r="T22" s="26"/>
    </row>
    <row r="23" spans="1:20" ht="17.25" customHeight="1">
      <c r="A23" s="1"/>
      <c r="B23" s="20"/>
      <c r="C23" s="7"/>
      <c r="D23" s="35"/>
      <c r="E23" s="2"/>
      <c r="F23" s="26"/>
      <c r="G23" s="32">
        <f>IF(F23= 0,0,VLOOKUP(F23,ls,2))</f>
        <v>0</v>
      </c>
      <c r="H23" s="42"/>
      <c r="I23" s="37"/>
      <c r="J23" s="26"/>
      <c r="K23" s="23"/>
      <c r="L23" s="29"/>
      <c r="M23" s="37"/>
      <c r="N23" s="26"/>
      <c r="O23" s="23"/>
      <c r="P23" s="26"/>
      <c r="Q23" s="23"/>
      <c r="R23" s="26"/>
      <c r="S23" s="23"/>
      <c r="T23" s="26"/>
    </row>
    <row r="24" spans="1:20" ht="17.25" customHeight="1">
      <c r="A24" s="1"/>
      <c r="B24" s="20"/>
      <c r="C24" s="7"/>
      <c r="D24" s="35"/>
      <c r="E24" s="2"/>
      <c r="F24" s="26">
        <v>38</v>
      </c>
      <c r="G24" s="31" t="str">
        <f>IF(F24= 0,0,VLOOKUP(F24,MP,2))</f>
        <v>T Young  &amp; I Jackson</v>
      </c>
      <c r="H24" s="42"/>
      <c r="I24" s="37"/>
      <c r="J24" s="26"/>
      <c r="K24" s="23"/>
      <c r="L24" s="29"/>
      <c r="M24" s="37"/>
      <c r="N24" s="26"/>
      <c r="O24" s="23"/>
      <c r="P24" s="26"/>
      <c r="Q24" s="23"/>
      <c r="R24" s="26"/>
      <c r="S24" s="23"/>
      <c r="T24" s="26"/>
    </row>
    <row r="25" spans="1:20" ht="17.25" customHeight="1">
      <c r="A25" s="1"/>
      <c r="B25" s="20"/>
      <c r="C25" s="7"/>
      <c r="D25" s="35"/>
      <c r="E25" s="2"/>
      <c r="F25" s="27"/>
      <c r="G25" s="32">
        <f>IF(F25= 0,0,VLOOKUP(F25,ls,2))</f>
        <v>0</v>
      </c>
      <c r="H25" s="43"/>
      <c r="I25" s="34"/>
      <c r="J25" s="27"/>
      <c r="K25" s="24"/>
      <c r="L25" s="30"/>
      <c r="M25" s="34"/>
      <c r="N25" s="27"/>
      <c r="O25" s="24"/>
      <c r="P25" s="26"/>
      <c r="Q25" s="23"/>
      <c r="R25" s="26"/>
      <c r="S25" s="23"/>
      <c r="T25" s="26"/>
    </row>
    <row r="26" spans="1:20" ht="17.25" customHeight="1">
      <c r="A26" s="1"/>
      <c r="B26" s="20"/>
      <c r="C26" s="7"/>
      <c r="D26" s="35"/>
      <c r="E26" s="2"/>
      <c r="F26" s="25">
        <v>21</v>
      </c>
      <c r="G26" s="31" t="str">
        <f>IF(F26= 0,0,VLOOKUP(F26,MP,2))</f>
        <v>J Colquhoun &amp; A Henshaw</v>
      </c>
      <c r="H26" s="41" t="s">
        <v>59</v>
      </c>
      <c r="I26" s="33">
        <f>I22+1</f>
        <v>7</v>
      </c>
      <c r="J26" s="25"/>
      <c r="K26" s="22" t="str">
        <f>IF(J26="","",IF(J26&gt;J28,G26,G28))</f>
        <v/>
      </c>
      <c r="L26" s="28" t="s">
        <v>59</v>
      </c>
      <c r="M26" s="33">
        <f>M18+1</f>
        <v>20</v>
      </c>
      <c r="N26" s="25"/>
      <c r="O26" s="22" t="str">
        <f>IF(N26="","",IF(N26&gt;N30,K26,K30))</f>
        <v/>
      </c>
      <c r="P26" s="26"/>
      <c r="Q26" s="23"/>
      <c r="R26" s="26"/>
      <c r="S26" s="23"/>
      <c r="T26" s="26"/>
    </row>
    <row r="27" spans="1:20" ht="17.25" customHeight="1">
      <c r="A27" s="1"/>
      <c r="B27" s="20"/>
      <c r="C27" s="7"/>
      <c r="D27" s="35"/>
      <c r="E27" s="2"/>
      <c r="F27" s="26"/>
      <c r="G27" s="32">
        <f>IF(F27= 0,0,VLOOKUP(F27,ls,2))</f>
        <v>0</v>
      </c>
      <c r="H27" s="42"/>
      <c r="I27" s="37"/>
      <c r="J27" s="26"/>
      <c r="K27" s="23"/>
      <c r="L27" s="29"/>
      <c r="M27" s="37"/>
      <c r="N27" s="26"/>
      <c r="O27" s="23"/>
      <c r="P27" s="26"/>
      <c r="Q27" s="23"/>
      <c r="R27" s="26"/>
      <c r="S27" s="23"/>
      <c r="T27" s="26"/>
    </row>
    <row r="28" spans="1:20" ht="17.25" customHeight="1">
      <c r="A28" s="1"/>
      <c r="B28" s="20"/>
      <c r="C28" s="7"/>
      <c r="D28" s="35"/>
      <c r="E28" s="2"/>
      <c r="F28" s="26">
        <v>26</v>
      </c>
      <c r="G28" s="31" t="str">
        <f>IF(F28= 0,0,VLOOKUP(F28,MP,2))</f>
        <v>A Cox &amp; J Abeal</v>
      </c>
      <c r="H28" s="42"/>
      <c r="I28" s="37"/>
      <c r="J28" s="26"/>
      <c r="K28" s="23"/>
      <c r="L28" s="29"/>
      <c r="M28" s="37"/>
      <c r="N28" s="26"/>
      <c r="O28" s="23"/>
      <c r="P28" s="26"/>
      <c r="Q28" s="23"/>
      <c r="R28" s="26"/>
      <c r="S28" s="23"/>
      <c r="T28" s="26"/>
    </row>
    <row r="29" spans="1:20" ht="17.25" customHeight="1">
      <c r="A29" s="1"/>
      <c r="B29" s="20"/>
      <c r="C29" s="7"/>
      <c r="D29" s="35"/>
      <c r="E29" s="2"/>
      <c r="F29" s="27"/>
      <c r="G29" s="32">
        <f>IF(F29= 0,0,VLOOKUP(F29,ls,2))</f>
        <v>0</v>
      </c>
      <c r="H29" s="43"/>
      <c r="I29" s="34"/>
      <c r="J29" s="27"/>
      <c r="K29" s="24"/>
      <c r="L29" s="29"/>
      <c r="M29" s="37"/>
      <c r="N29" s="26"/>
      <c r="O29" s="23"/>
      <c r="P29" s="26"/>
      <c r="Q29" s="23"/>
      <c r="R29" s="26"/>
      <c r="S29" s="23"/>
      <c r="T29" s="26"/>
    </row>
    <row r="30" spans="1:20" ht="17.25" customHeight="1">
      <c r="A30" s="1"/>
      <c r="B30" s="20"/>
      <c r="C30" s="7"/>
      <c r="D30" s="35"/>
      <c r="E30" s="2"/>
      <c r="F30" s="25">
        <v>29</v>
      </c>
      <c r="G30" s="31" t="str">
        <f>IF(F30= 0,0,VLOOKUP(F30,MP,2))</f>
        <v>M Banfield &amp; B Hill</v>
      </c>
      <c r="H30" s="41" t="s">
        <v>59</v>
      </c>
      <c r="I30" s="33">
        <f>I26+1</f>
        <v>8</v>
      </c>
      <c r="J30" s="25"/>
      <c r="K30" s="22" t="str">
        <f>IF(J30="","",IF(J30&gt;J32,G30,G32))</f>
        <v/>
      </c>
      <c r="L30" s="29"/>
      <c r="M30" s="37"/>
      <c r="N30" s="26"/>
      <c r="O30" s="23"/>
      <c r="P30" s="26"/>
      <c r="Q30" s="23"/>
      <c r="R30" s="26"/>
      <c r="S30" s="23"/>
      <c r="T30" s="26"/>
    </row>
    <row r="31" spans="1:20" ht="17.25" customHeight="1">
      <c r="A31" s="1"/>
      <c r="B31" s="20"/>
      <c r="C31" s="7"/>
      <c r="D31" s="35"/>
      <c r="E31" s="2"/>
      <c r="F31" s="26"/>
      <c r="G31" s="32">
        <f>IF(F31= 0,0,VLOOKUP(F31,ls,2))</f>
        <v>0</v>
      </c>
      <c r="H31" s="42"/>
      <c r="I31" s="37"/>
      <c r="J31" s="26"/>
      <c r="K31" s="23"/>
      <c r="L31" s="29"/>
      <c r="M31" s="37"/>
      <c r="N31" s="26"/>
      <c r="O31" s="23"/>
      <c r="P31" s="26"/>
      <c r="Q31" s="23"/>
      <c r="R31" s="26"/>
      <c r="S31" s="23"/>
      <c r="T31" s="26"/>
    </row>
    <row r="32" spans="1:20" ht="17.25" customHeight="1">
      <c r="A32" s="1"/>
      <c r="B32" s="20"/>
      <c r="C32" s="7"/>
      <c r="D32" s="35"/>
      <c r="E32" s="2"/>
      <c r="F32" s="26">
        <v>19</v>
      </c>
      <c r="G32" s="31" t="str">
        <f>IF(F32= 0,0,VLOOKUP(F32,MP,2))</f>
        <v>D Horton &amp; R Swaine</v>
      </c>
      <c r="H32" s="42"/>
      <c r="I32" s="37"/>
      <c r="J32" s="26"/>
      <c r="K32" s="23"/>
      <c r="L32" s="29"/>
      <c r="M32" s="37"/>
      <c r="N32" s="26"/>
      <c r="O32" s="23"/>
      <c r="P32" s="26"/>
      <c r="Q32" s="23"/>
      <c r="R32" s="26"/>
      <c r="S32" s="23"/>
      <c r="T32" s="26"/>
    </row>
    <row r="33" spans="1:20" ht="17.25" customHeight="1">
      <c r="A33" s="1"/>
      <c r="B33" s="20"/>
      <c r="C33" s="7"/>
      <c r="D33" s="35"/>
      <c r="E33" s="2"/>
      <c r="F33" s="27"/>
      <c r="G33" s="32">
        <f>IF(F33= 0,0,VLOOKUP(F33,ls,2))</f>
        <v>0</v>
      </c>
      <c r="H33" s="43"/>
      <c r="I33" s="34"/>
      <c r="J33" s="27"/>
      <c r="K33" s="24"/>
      <c r="L33" s="30"/>
      <c r="M33" s="34"/>
      <c r="N33" s="27"/>
      <c r="O33" s="24"/>
      <c r="P33" s="27"/>
      <c r="Q33" s="24"/>
      <c r="R33" s="27"/>
      <c r="S33" s="24"/>
      <c r="T33" s="27"/>
    </row>
    <row r="34" spans="1:20" ht="17.25" customHeight="1">
      <c r="A34" s="1"/>
      <c r="B34" s="20"/>
      <c r="C34" s="7"/>
      <c r="D34" s="35"/>
      <c r="E34" s="2"/>
      <c r="F34" s="25">
        <v>30</v>
      </c>
      <c r="G34" s="31" t="str">
        <f>IF(F34= 0,0,VLOOKUP(F34,MP,2))</f>
        <v>A Gateshill &amp; N Cummins</v>
      </c>
      <c r="H34" s="41" t="s">
        <v>59</v>
      </c>
      <c r="I34" s="33">
        <f>I30+1</f>
        <v>9</v>
      </c>
      <c r="J34" s="25"/>
      <c r="K34" s="22" t="str">
        <f>IF(J34="","",IF(J34&gt;J36,G34,G36))</f>
        <v/>
      </c>
      <c r="L34" s="28" t="s">
        <v>59</v>
      </c>
      <c r="M34" s="33">
        <f>M26+1</f>
        <v>21</v>
      </c>
      <c r="N34" s="25"/>
      <c r="O34" s="22" t="str">
        <f>IF(N34="","",IF(N34&gt;N38,K34,K38))</f>
        <v/>
      </c>
      <c r="P34" s="25"/>
      <c r="Q34" s="22" t="str">
        <f>IF(P34="","",IF(P34&gt;P42,O34,O42))</f>
        <v/>
      </c>
      <c r="R34" s="25"/>
      <c r="S34" s="22" t="str">
        <f>IF(R34="","",IF(R34&gt;R50,Q34,Q50))</f>
        <v/>
      </c>
      <c r="T34" s="25"/>
    </row>
    <row r="35" spans="1:20" ht="17.25" customHeight="1">
      <c r="A35" s="1"/>
      <c r="B35" s="20"/>
      <c r="C35" s="7"/>
      <c r="D35" s="35"/>
      <c r="E35" s="2"/>
      <c r="F35" s="26"/>
      <c r="G35" s="32">
        <f>IF(F35= 0,0,VLOOKUP(F35,ls,2))</f>
        <v>0</v>
      </c>
      <c r="H35" s="42"/>
      <c r="I35" s="37"/>
      <c r="J35" s="26"/>
      <c r="K35" s="23"/>
      <c r="L35" s="29"/>
      <c r="M35" s="37"/>
      <c r="N35" s="26"/>
      <c r="O35" s="23"/>
      <c r="P35" s="26"/>
      <c r="Q35" s="23"/>
      <c r="R35" s="26"/>
      <c r="S35" s="23"/>
      <c r="T35" s="26"/>
    </row>
    <row r="36" spans="1:20" ht="17.25" customHeight="1">
      <c r="A36" s="1"/>
      <c r="B36" s="20"/>
      <c r="C36" s="7"/>
      <c r="D36" s="35"/>
      <c r="E36" s="2"/>
      <c r="F36" s="26">
        <v>28</v>
      </c>
      <c r="G36" s="31" t="str">
        <f>IF(F36= 0,0,VLOOKUP(F36,MP,2))</f>
        <v>P Fry &amp; T Land</v>
      </c>
      <c r="H36" s="42"/>
      <c r="I36" s="37"/>
      <c r="J36" s="26"/>
      <c r="K36" s="23"/>
      <c r="L36" s="29"/>
      <c r="M36" s="37"/>
      <c r="N36" s="26"/>
      <c r="O36" s="23"/>
      <c r="P36" s="26"/>
      <c r="Q36" s="23"/>
      <c r="R36" s="26"/>
      <c r="S36" s="23"/>
      <c r="T36" s="26"/>
    </row>
    <row r="37" spans="1:20" ht="17.25" customHeight="1">
      <c r="A37" s="1"/>
      <c r="B37" s="20"/>
      <c r="C37" s="7"/>
      <c r="D37" s="35"/>
      <c r="E37" s="2"/>
      <c r="F37" s="27"/>
      <c r="G37" s="32">
        <f>IF(F37= 0,0,VLOOKUP(F37,ls,2))</f>
        <v>0</v>
      </c>
      <c r="H37" s="43"/>
      <c r="I37" s="34"/>
      <c r="J37" s="27"/>
      <c r="K37" s="24"/>
      <c r="L37" s="29"/>
      <c r="M37" s="37"/>
      <c r="N37" s="26"/>
      <c r="O37" s="23"/>
      <c r="P37" s="26"/>
      <c r="Q37" s="23"/>
      <c r="R37" s="26"/>
      <c r="S37" s="23"/>
      <c r="T37" s="26"/>
    </row>
    <row r="38" spans="1:20" ht="17.25" customHeight="1">
      <c r="A38" s="1"/>
      <c r="B38" s="20"/>
      <c r="C38" s="7"/>
      <c r="D38" s="35"/>
      <c r="E38" s="2"/>
      <c r="F38" s="25">
        <v>24</v>
      </c>
      <c r="G38" s="31" t="str">
        <f>IF(F38= 0,0,VLOOKUP(F38,MP,2))</f>
        <v>G Edginton &amp; B Gregory</v>
      </c>
      <c r="H38" s="41" t="s">
        <v>59</v>
      </c>
      <c r="I38" s="33">
        <f>I34+1</f>
        <v>10</v>
      </c>
      <c r="J38" s="25"/>
      <c r="K38" s="22" t="str">
        <f>IF(J38="","",IF(J38&gt;J40,G38,G40))</f>
        <v/>
      </c>
      <c r="L38" s="29"/>
      <c r="M38" s="37"/>
      <c r="N38" s="26"/>
      <c r="O38" s="23"/>
      <c r="P38" s="26"/>
      <c r="Q38" s="23"/>
      <c r="R38" s="26"/>
      <c r="S38" s="23"/>
      <c r="T38" s="26"/>
    </row>
    <row r="39" spans="1:20" ht="17.25" customHeight="1">
      <c r="A39" s="1"/>
      <c r="B39" s="20"/>
      <c r="C39" s="7"/>
      <c r="D39" s="35"/>
      <c r="E39" s="2"/>
      <c r="F39" s="26"/>
      <c r="G39" s="32">
        <f>IF(F39= 0,0,VLOOKUP(F39,ls,2))</f>
        <v>0</v>
      </c>
      <c r="H39" s="42"/>
      <c r="I39" s="37"/>
      <c r="J39" s="26"/>
      <c r="K39" s="23"/>
      <c r="L39" s="29"/>
      <c r="M39" s="37"/>
      <c r="N39" s="26"/>
      <c r="O39" s="23"/>
      <c r="P39" s="26"/>
      <c r="Q39" s="23"/>
      <c r="R39" s="26"/>
      <c r="S39" s="23"/>
      <c r="T39" s="26"/>
    </row>
    <row r="40" spans="1:20" ht="17.25" customHeight="1">
      <c r="A40" s="1"/>
      <c r="B40" s="20"/>
      <c r="C40" s="7"/>
      <c r="D40" s="35"/>
      <c r="E40" s="2"/>
      <c r="F40" s="26">
        <v>27</v>
      </c>
      <c r="G40" s="31" t="str">
        <f>IF(F40= 0,0,VLOOKUP(F40,MP,2))</f>
        <v>J Carr &amp; D Carr</v>
      </c>
      <c r="H40" s="42"/>
      <c r="I40" s="37"/>
      <c r="J40" s="26"/>
      <c r="K40" s="23"/>
      <c r="L40" s="29"/>
      <c r="M40" s="37"/>
      <c r="N40" s="26"/>
      <c r="O40" s="23"/>
      <c r="P40" s="26"/>
      <c r="Q40" s="23"/>
      <c r="R40" s="26"/>
      <c r="S40" s="23"/>
      <c r="T40" s="26"/>
    </row>
    <row r="41" spans="1:20" ht="17.25" customHeight="1">
      <c r="A41" s="1"/>
      <c r="B41" s="20"/>
      <c r="C41" s="7"/>
      <c r="D41" s="35"/>
      <c r="E41" s="2"/>
      <c r="F41" s="27"/>
      <c r="G41" s="32">
        <f>IF(F41= 0,0,VLOOKUP(F41,ls,2))</f>
        <v>0</v>
      </c>
      <c r="H41" s="43"/>
      <c r="I41" s="34"/>
      <c r="J41" s="27"/>
      <c r="K41" s="24"/>
      <c r="L41" s="30"/>
      <c r="M41" s="34"/>
      <c r="N41" s="27"/>
      <c r="O41" s="24"/>
      <c r="P41" s="26"/>
      <c r="Q41" s="23"/>
      <c r="R41" s="26"/>
      <c r="S41" s="23"/>
      <c r="T41" s="26"/>
    </row>
    <row r="42" spans="1:20" ht="17.25" customHeight="1">
      <c r="A42" s="1"/>
      <c r="B42" s="20"/>
      <c r="C42" s="7"/>
      <c r="D42" s="35"/>
      <c r="E42" s="2"/>
      <c r="F42" s="25">
        <v>20</v>
      </c>
      <c r="G42" s="31" t="str">
        <f>IF(F42= 0,0,VLOOKUP(F42,MP,2))</f>
        <v>D Sewell &amp; G Marlow</v>
      </c>
      <c r="H42" s="41" t="s">
        <v>59</v>
      </c>
      <c r="I42" s="33">
        <f>I38+1</f>
        <v>11</v>
      </c>
      <c r="J42" s="25"/>
      <c r="K42" s="22" t="str">
        <f>IF(J42="","",IF(J42&gt;J44,G42,G44))</f>
        <v/>
      </c>
      <c r="L42" s="28" t="s">
        <v>59</v>
      </c>
      <c r="M42" s="33">
        <f>M34+1</f>
        <v>22</v>
      </c>
      <c r="N42" s="25"/>
      <c r="O42" s="22" t="str">
        <f>IF(N42="","",IF(N42&gt;N46,K42,K46))</f>
        <v/>
      </c>
      <c r="P42" s="26"/>
      <c r="Q42" s="23"/>
      <c r="R42" s="26"/>
      <c r="S42" s="23"/>
      <c r="T42" s="26"/>
    </row>
    <row r="43" spans="1:20" ht="17.25" customHeight="1">
      <c r="A43" s="1"/>
      <c r="B43" s="20"/>
      <c r="C43" s="7"/>
      <c r="D43" s="35"/>
      <c r="E43" s="2"/>
      <c r="F43" s="26"/>
      <c r="G43" s="32">
        <f>IF(F43= 0,0,VLOOKUP(F43,ls,2))</f>
        <v>0</v>
      </c>
      <c r="H43" s="42"/>
      <c r="I43" s="37"/>
      <c r="J43" s="26"/>
      <c r="K43" s="23"/>
      <c r="L43" s="29"/>
      <c r="M43" s="37"/>
      <c r="N43" s="26"/>
      <c r="O43" s="23"/>
      <c r="P43" s="26"/>
      <c r="Q43" s="23"/>
      <c r="R43" s="26"/>
      <c r="S43" s="23"/>
      <c r="T43" s="26"/>
    </row>
    <row r="44" spans="1:20" ht="17.25" customHeight="1">
      <c r="A44" s="1"/>
      <c r="B44" s="20"/>
      <c r="C44" s="7"/>
      <c r="D44" s="35"/>
      <c r="E44" s="2"/>
      <c r="F44" s="26">
        <v>42</v>
      </c>
      <c r="G44" s="31" t="str">
        <f>IF(F44= 0,0,VLOOKUP(F44,MP,2))</f>
        <v>D Leary &amp; R Brown</v>
      </c>
      <c r="H44" s="42"/>
      <c r="I44" s="37"/>
      <c r="J44" s="26"/>
      <c r="K44" s="23"/>
      <c r="L44" s="29"/>
      <c r="M44" s="37"/>
      <c r="N44" s="26"/>
      <c r="O44" s="23"/>
      <c r="P44" s="26"/>
      <c r="Q44" s="23"/>
      <c r="R44" s="26"/>
      <c r="S44" s="23"/>
      <c r="T44" s="26"/>
    </row>
    <row r="45" spans="1:20" ht="17.25" customHeight="1">
      <c r="A45" s="1"/>
      <c r="B45" s="20"/>
      <c r="C45" s="7"/>
      <c r="D45" s="35"/>
      <c r="E45" s="2"/>
      <c r="F45" s="27"/>
      <c r="G45" s="32">
        <f>IF(F45= 0,0,VLOOKUP(F45,ls,2))</f>
        <v>0</v>
      </c>
      <c r="H45" s="43"/>
      <c r="I45" s="34"/>
      <c r="J45" s="27"/>
      <c r="K45" s="24"/>
      <c r="L45" s="29"/>
      <c r="M45" s="37"/>
      <c r="N45" s="26"/>
      <c r="O45" s="23"/>
      <c r="P45" s="26"/>
      <c r="Q45" s="23"/>
      <c r="R45" s="26"/>
      <c r="S45" s="23"/>
      <c r="T45" s="26"/>
    </row>
    <row r="46" spans="1:20" ht="17.25" customHeight="1">
      <c r="A46" s="1"/>
      <c r="B46" s="20"/>
      <c r="C46" s="7"/>
      <c r="D46" s="35"/>
      <c r="E46" s="2"/>
      <c r="F46" s="25">
        <v>13</v>
      </c>
      <c r="G46" s="31" t="str">
        <f>IF(F46= 0,0,VLOOKUP(F46,MP,2))</f>
        <v>T Bettell &amp; T Whitehouse</v>
      </c>
      <c r="H46" s="41" t="s">
        <v>59</v>
      </c>
      <c r="I46" s="33">
        <f>I42+1</f>
        <v>12</v>
      </c>
      <c r="J46" s="25"/>
      <c r="K46" s="22" t="str">
        <f>IF(J46="","",IF(J46&gt;J48,G46,G48))</f>
        <v/>
      </c>
      <c r="L46" s="29"/>
      <c r="M46" s="37"/>
      <c r="N46" s="26"/>
      <c r="O46" s="23"/>
      <c r="P46" s="26"/>
      <c r="Q46" s="23"/>
      <c r="R46" s="26"/>
      <c r="S46" s="23"/>
      <c r="T46" s="26"/>
    </row>
    <row r="47" spans="1:20" ht="17.25" customHeight="1">
      <c r="A47" s="1"/>
      <c r="B47" s="20"/>
      <c r="C47" s="7"/>
      <c r="D47" s="35"/>
      <c r="E47" s="2"/>
      <c r="F47" s="26"/>
      <c r="G47" s="32">
        <f>IF(F47= 0,0,VLOOKUP(F47,ls,2))</f>
        <v>0</v>
      </c>
      <c r="H47" s="42"/>
      <c r="I47" s="37"/>
      <c r="J47" s="26"/>
      <c r="K47" s="23"/>
      <c r="L47" s="29"/>
      <c r="M47" s="37"/>
      <c r="N47" s="26"/>
      <c r="O47" s="23"/>
      <c r="P47" s="26"/>
      <c r="Q47" s="23"/>
      <c r="R47" s="26"/>
      <c r="S47" s="23"/>
      <c r="T47" s="26"/>
    </row>
    <row r="48" spans="1:20" ht="17.25" customHeight="1">
      <c r="A48" s="1"/>
      <c r="B48" s="20"/>
      <c r="C48" s="7"/>
      <c r="D48" s="35"/>
      <c r="E48" s="5"/>
      <c r="F48" s="26">
        <v>9</v>
      </c>
      <c r="G48" s="31" t="str">
        <f>IF(F48= 0,0,VLOOKUP(F48,MP,2))</f>
        <v>C Taylor &amp; M Harris</v>
      </c>
      <c r="H48" s="42"/>
      <c r="I48" s="37"/>
      <c r="J48" s="26"/>
      <c r="K48" s="23"/>
      <c r="L48" s="29"/>
      <c r="M48" s="37"/>
      <c r="N48" s="26"/>
      <c r="O48" s="23"/>
      <c r="P48" s="26"/>
      <c r="Q48" s="23"/>
      <c r="R48" s="26"/>
      <c r="S48" s="23"/>
      <c r="T48" s="26"/>
    </row>
    <row r="49" spans="1:20" ht="17.25" customHeight="1">
      <c r="A49" s="1"/>
      <c r="B49" s="20"/>
      <c r="C49" s="7"/>
      <c r="D49" s="35"/>
      <c r="E49" s="5"/>
      <c r="F49" s="27"/>
      <c r="G49" s="32">
        <f>IF(F49= 0,0,VLOOKUP(F49,ls,2))</f>
        <v>0</v>
      </c>
      <c r="H49" s="43"/>
      <c r="I49" s="34"/>
      <c r="J49" s="27"/>
      <c r="K49" s="24"/>
      <c r="L49" s="30"/>
      <c r="M49" s="34"/>
      <c r="N49" s="27"/>
      <c r="O49" s="24"/>
      <c r="P49" s="27"/>
      <c r="Q49" s="24"/>
      <c r="R49" s="26"/>
      <c r="S49" s="23"/>
      <c r="T49" s="26"/>
    </row>
    <row r="50" spans="1:20" ht="17.25" customHeight="1">
      <c r="A50" s="1"/>
      <c r="B50" s="20"/>
      <c r="C50" s="7"/>
      <c r="D50" s="35"/>
      <c r="E50" s="5"/>
      <c r="F50" s="25">
        <v>5</v>
      </c>
      <c r="G50" s="31" t="str">
        <f>IF(F50= 0,0,VLOOKUP(F50,MP,2))</f>
        <v>R Ritson &amp; C Pritchard</v>
      </c>
      <c r="H50" s="41" t="s">
        <v>59</v>
      </c>
      <c r="I50" s="33">
        <f>I46+1</f>
        <v>13</v>
      </c>
      <c r="J50" s="25"/>
      <c r="K50" s="22" t="str">
        <f>IF(J50="","",IF(J50&gt;J52,G50,G52))</f>
        <v/>
      </c>
      <c r="L50" s="28" t="s">
        <v>59</v>
      </c>
      <c r="M50" s="33">
        <f>M42+1</f>
        <v>23</v>
      </c>
      <c r="N50" s="25"/>
      <c r="O50" s="22" t="str">
        <f>IF(N50="","",IF(N50&gt;N54,K50,K54))</f>
        <v/>
      </c>
      <c r="P50" s="25"/>
      <c r="Q50" s="22" t="str">
        <f>IF(P50="","",IF(P50&gt;P58,O50,O58))</f>
        <v/>
      </c>
      <c r="R50" s="26"/>
      <c r="S50" s="23"/>
      <c r="T50" s="26"/>
    </row>
    <row r="51" spans="1:20" ht="17.25" customHeight="1">
      <c r="A51" s="1"/>
      <c r="B51" s="20"/>
      <c r="C51" s="7"/>
      <c r="D51" s="35"/>
      <c r="E51" s="5"/>
      <c r="F51" s="26"/>
      <c r="G51" s="32">
        <f>IF(F51= 0,0,VLOOKUP(F51,ls,2))</f>
        <v>0</v>
      </c>
      <c r="H51" s="42"/>
      <c r="I51" s="37"/>
      <c r="J51" s="26"/>
      <c r="K51" s="23"/>
      <c r="L51" s="29"/>
      <c r="M51" s="37"/>
      <c r="N51" s="26"/>
      <c r="O51" s="23"/>
      <c r="P51" s="26"/>
      <c r="Q51" s="23"/>
      <c r="R51" s="26"/>
      <c r="S51" s="23"/>
      <c r="T51" s="26"/>
    </row>
    <row r="52" spans="1:20" ht="17.25" customHeight="1">
      <c r="A52" s="1"/>
      <c r="B52" s="20"/>
      <c r="C52" s="7"/>
      <c r="D52" s="35"/>
      <c r="E52" s="5"/>
      <c r="F52" s="26">
        <v>10</v>
      </c>
      <c r="G52" s="31" t="str">
        <f>IF(F52= 0,0,VLOOKUP(F52,MP,2))</f>
        <v>M Micklefield &amp; J Mannall</v>
      </c>
      <c r="H52" s="42"/>
      <c r="I52" s="37"/>
      <c r="J52" s="26"/>
      <c r="K52" s="23"/>
      <c r="L52" s="29"/>
      <c r="M52" s="37"/>
      <c r="N52" s="26"/>
      <c r="O52" s="23"/>
      <c r="P52" s="26"/>
      <c r="Q52" s="23"/>
      <c r="R52" s="26"/>
      <c r="S52" s="23"/>
      <c r="T52" s="26"/>
    </row>
    <row r="53" spans="1:20" ht="17.25" customHeight="1">
      <c r="A53" s="1"/>
      <c r="B53" s="20"/>
      <c r="C53" s="7"/>
      <c r="D53" s="35"/>
      <c r="E53" s="5"/>
      <c r="F53" s="27"/>
      <c r="G53" s="32">
        <f>IF(F53= 0,0,VLOOKUP(F53,ls,2))</f>
        <v>0</v>
      </c>
      <c r="H53" s="43"/>
      <c r="I53" s="34"/>
      <c r="J53" s="27"/>
      <c r="K53" s="24"/>
      <c r="L53" s="29"/>
      <c r="M53" s="37"/>
      <c r="N53" s="26"/>
      <c r="O53" s="23"/>
      <c r="P53" s="26"/>
      <c r="Q53" s="23"/>
      <c r="R53" s="26"/>
      <c r="S53" s="23"/>
      <c r="T53" s="26"/>
    </row>
    <row r="54" spans="1:20" ht="17.25" customHeight="1">
      <c r="A54" s="1"/>
      <c r="B54" s="20"/>
      <c r="C54" s="7"/>
      <c r="D54" s="35"/>
      <c r="E54" s="2"/>
      <c r="F54" s="25">
        <v>40</v>
      </c>
      <c r="G54" s="31" t="str">
        <f>IF(F54= 0,0,VLOOKUP(F54,MP,2))</f>
        <v>A Bramble &amp; R Savage</v>
      </c>
      <c r="H54" s="41" t="s">
        <v>59</v>
      </c>
      <c r="I54" s="33">
        <f>I50+1</f>
        <v>14</v>
      </c>
      <c r="J54" s="25"/>
      <c r="K54" s="22" t="str">
        <f>IF(J54="","",IF(J54&gt;J56,G54,G56))</f>
        <v/>
      </c>
      <c r="L54" s="29"/>
      <c r="M54" s="37"/>
      <c r="N54" s="26"/>
      <c r="O54" s="23"/>
      <c r="P54" s="26"/>
      <c r="Q54" s="23"/>
      <c r="R54" s="26"/>
      <c r="S54" s="23"/>
      <c r="T54" s="26"/>
    </row>
    <row r="55" spans="1:20" ht="17.25" customHeight="1">
      <c r="A55" s="3"/>
      <c r="B55" s="21"/>
      <c r="C55" s="9"/>
      <c r="D55" s="36"/>
      <c r="E55" s="4"/>
      <c r="F55" s="26"/>
      <c r="G55" s="32">
        <f>IF(F55= 0,0,VLOOKUP(F55,ls,2))</f>
        <v>0</v>
      </c>
      <c r="H55" s="42"/>
      <c r="I55" s="37"/>
      <c r="J55" s="26"/>
      <c r="K55" s="23"/>
      <c r="L55" s="29"/>
      <c r="M55" s="37"/>
      <c r="N55" s="26"/>
      <c r="O55" s="23"/>
      <c r="P55" s="26"/>
      <c r="Q55" s="23"/>
      <c r="R55" s="26"/>
      <c r="S55" s="23"/>
      <c r="T55" s="26"/>
    </row>
    <row r="56" spans="1:20" ht="17.25" customHeight="1">
      <c r="A56" s="13">
        <v>3</v>
      </c>
      <c r="B56" s="18" t="str">
        <f t="shared" ref="B56:B65" si="1">IF(A56= 0,0,VLOOKUP(A56,MP,2))</f>
        <v>L John &amp; J Burgess</v>
      </c>
      <c r="C56" s="28" t="s">
        <v>60</v>
      </c>
      <c r="D56" s="33">
        <f>D10+1</f>
        <v>6</v>
      </c>
      <c r="E56" s="14"/>
      <c r="F56" s="26"/>
      <c r="G56" s="31" t="str">
        <f>IF(E56="","",IF(E56&gt;E57,B56,B57))</f>
        <v/>
      </c>
      <c r="H56" s="42"/>
      <c r="I56" s="37"/>
      <c r="J56" s="26"/>
      <c r="K56" s="23"/>
      <c r="L56" s="29"/>
      <c r="M56" s="37"/>
      <c r="N56" s="26"/>
      <c r="O56" s="23"/>
      <c r="P56" s="26"/>
      <c r="Q56" s="23"/>
      <c r="R56" s="26"/>
      <c r="S56" s="23"/>
      <c r="T56" s="26"/>
    </row>
    <row r="57" spans="1:20" ht="17.25" customHeight="1">
      <c r="A57" s="13">
        <v>14</v>
      </c>
      <c r="B57" s="18" t="str">
        <f t="shared" si="1"/>
        <v>D Frith &amp; A Reynolds</v>
      </c>
      <c r="C57" s="30"/>
      <c r="D57" s="34"/>
      <c r="E57" s="15"/>
      <c r="F57" s="27"/>
      <c r="G57" s="32"/>
      <c r="H57" s="43"/>
      <c r="I57" s="34"/>
      <c r="J57" s="27"/>
      <c r="K57" s="24"/>
      <c r="L57" s="30"/>
      <c r="M57" s="34"/>
      <c r="N57" s="27"/>
      <c r="O57" s="24"/>
      <c r="P57" s="26"/>
      <c r="Q57" s="23"/>
      <c r="R57" s="26"/>
      <c r="S57" s="23"/>
      <c r="T57" s="26"/>
    </row>
    <row r="58" spans="1:20" ht="17.25" customHeight="1">
      <c r="A58" s="13">
        <v>25</v>
      </c>
      <c r="B58" s="18" t="str">
        <f t="shared" si="1"/>
        <v>S Gilkes &amp; G Ellwood</v>
      </c>
      <c r="C58" s="28" t="s">
        <v>60</v>
      </c>
      <c r="D58" s="33">
        <f>D56+1</f>
        <v>7</v>
      </c>
      <c r="E58" s="14"/>
      <c r="F58" s="25"/>
      <c r="G58" s="31" t="str">
        <f>IF(E58="","",IF(E58&gt;E59,B58,B59))</f>
        <v/>
      </c>
      <c r="H58" s="41" t="s">
        <v>59</v>
      </c>
      <c r="I58" s="33">
        <f>I54+1</f>
        <v>15</v>
      </c>
      <c r="J58" s="25"/>
      <c r="K58" s="22" t="str">
        <f>IF(J58="","",IF(J58&gt;J60,G58,G60))</f>
        <v/>
      </c>
      <c r="L58" s="28" t="s">
        <v>59</v>
      </c>
      <c r="M58" s="33">
        <f>M50+1</f>
        <v>24</v>
      </c>
      <c r="N58" s="25"/>
      <c r="O58" s="22" t="str">
        <f>IF(N58="","",IF(N58&gt;N62,K58,K62))</f>
        <v/>
      </c>
      <c r="P58" s="26"/>
      <c r="Q58" s="23"/>
      <c r="R58" s="26"/>
      <c r="S58" s="23"/>
      <c r="T58" s="26"/>
    </row>
    <row r="59" spans="1:20" ht="17.25" customHeight="1">
      <c r="A59" s="13">
        <v>35</v>
      </c>
      <c r="B59" s="18" t="str">
        <f t="shared" si="1"/>
        <v>C Lewis &amp; J Turner</v>
      </c>
      <c r="C59" s="30"/>
      <c r="D59" s="34"/>
      <c r="E59" s="15"/>
      <c r="F59" s="26"/>
      <c r="G59" s="32"/>
      <c r="H59" s="42"/>
      <c r="I59" s="37"/>
      <c r="J59" s="26"/>
      <c r="K59" s="23"/>
      <c r="L59" s="29"/>
      <c r="M59" s="37"/>
      <c r="N59" s="26"/>
      <c r="O59" s="23"/>
      <c r="P59" s="26"/>
      <c r="Q59" s="23"/>
      <c r="R59" s="26"/>
      <c r="S59" s="23"/>
      <c r="T59" s="26"/>
    </row>
    <row r="60" spans="1:20" ht="17.25" customHeight="1">
      <c r="A60" s="13">
        <v>2</v>
      </c>
      <c r="B60" s="18" t="str">
        <f t="shared" si="1"/>
        <v>A Crilly &amp; T Kiggin</v>
      </c>
      <c r="C60" s="28" t="s">
        <v>60</v>
      </c>
      <c r="D60" s="33">
        <f>D58+1</f>
        <v>8</v>
      </c>
      <c r="E60" s="14"/>
      <c r="F60" s="26"/>
      <c r="G60" s="31" t="str">
        <f>IF(E60="","",IF(E60&gt;E61,B60,B61))</f>
        <v/>
      </c>
      <c r="H60" s="42"/>
      <c r="I60" s="37"/>
      <c r="J60" s="26"/>
      <c r="K60" s="23"/>
      <c r="L60" s="29"/>
      <c r="M60" s="37"/>
      <c r="N60" s="26"/>
      <c r="O60" s="23"/>
      <c r="P60" s="26"/>
      <c r="Q60" s="23"/>
      <c r="R60" s="26"/>
      <c r="S60" s="23"/>
      <c r="T60" s="26"/>
    </row>
    <row r="61" spans="1:20" ht="17.25" customHeight="1">
      <c r="A61" s="13">
        <v>37</v>
      </c>
      <c r="B61" s="18" t="str">
        <f t="shared" si="1"/>
        <v>M Smallwood &amp; R Band</v>
      </c>
      <c r="C61" s="30"/>
      <c r="D61" s="34"/>
      <c r="E61" s="15"/>
      <c r="F61" s="27"/>
      <c r="G61" s="32"/>
      <c r="H61" s="43"/>
      <c r="I61" s="34"/>
      <c r="J61" s="27"/>
      <c r="K61" s="24"/>
      <c r="L61" s="29"/>
      <c r="M61" s="37"/>
      <c r="N61" s="26"/>
      <c r="O61" s="23"/>
      <c r="P61" s="26"/>
      <c r="Q61" s="23"/>
      <c r="R61" s="26"/>
      <c r="S61" s="23"/>
      <c r="T61" s="26"/>
    </row>
    <row r="62" spans="1:20" ht="15">
      <c r="A62" s="13">
        <v>41</v>
      </c>
      <c r="B62" s="18" t="str">
        <f t="shared" si="1"/>
        <v>H VanderVeen &amp; B Saunders</v>
      </c>
      <c r="C62" s="28" t="s">
        <v>60</v>
      </c>
      <c r="D62" s="33">
        <f>D60+1</f>
        <v>9</v>
      </c>
      <c r="E62" s="14"/>
      <c r="F62" s="25"/>
      <c r="G62" s="31" t="str">
        <f>IF(E62="","",IF(E62&gt;E63,B62,B63))</f>
        <v/>
      </c>
      <c r="H62" s="41" t="s">
        <v>59</v>
      </c>
      <c r="I62" s="33">
        <f>I58+1</f>
        <v>16</v>
      </c>
      <c r="J62" s="25"/>
      <c r="K62" s="22" t="str">
        <f>IF(J62="","",IF(J62&gt;J64,G62,G64))</f>
        <v/>
      </c>
      <c r="L62" s="29"/>
      <c r="M62" s="37"/>
      <c r="N62" s="26"/>
      <c r="O62" s="23"/>
      <c r="P62" s="26"/>
      <c r="Q62" s="23"/>
      <c r="R62" s="26"/>
      <c r="S62" s="23"/>
      <c r="T62" s="26"/>
    </row>
    <row r="63" spans="1:20" ht="17.25" customHeight="1">
      <c r="A63" s="13">
        <v>6</v>
      </c>
      <c r="B63" s="18" t="str">
        <f t="shared" si="1"/>
        <v>K Richardson &amp; T Lear</v>
      </c>
      <c r="C63" s="30"/>
      <c r="D63" s="34"/>
      <c r="E63" s="15"/>
      <c r="F63" s="26"/>
      <c r="G63" s="32"/>
      <c r="H63" s="42"/>
      <c r="I63" s="37"/>
      <c r="J63" s="26"/>
      <c r="K63" s="23"/>
      <c r="L63" s="29"/>
      <c r="M63" s="37"/>
      <c r="N63" s="26"/>
      <c r="O63" s="23"/>
      <c r="P63" s="26"/>
      <c r="Q63" s="23"/>
      <c r="R63" s="26"/>
      <c r="S63" s="23"/>
      <c r="T63" s="26"/>
    </row>
    <row r="64" spans="1:20" ht="17.25" customHeight="1">
      <c r="A64" s="13">
        <v>33</v>
      </c>
      <c r="B64" s="18" t="str">
        <f t="shared" si="1"/>
        <v>G Kain &amp; G Aldridge</v>
      </c>
      <c r="C64" s="28" t="s">
        <v>60</v>
      </c>
      <c r="D64" s="33">
        <f>D62+1</f>
        <v>10</v>
      </c>
      <c r="E64" s="14"/>
      <c r="F64" s="26"/>
      <c r="G64" s="31" t="str">
        <f>IF(E64="","",IF(E64&gt;E65,B64,B65))</f>
        <v/>
      </c>
      <c r="H64" s="42"/>
      <c r="I64" s="37"/>
      <c r="J64" s="26"/>
      <c r="K64" s="23"/>
      <c r="L64" s="29"/>
      <c r="M64" s="37"/>
      <c r="N64" s="26"/>
      <c r="O64" s="23"/>
      <c r="P64" s="26"/>
      <c r="Q64" s="23"/>
      <c r="R64" s="26"/>
      <c r="S64" s="23"/>
      <c r="T64" s="26"/>
    </row>
    <row r="65" spans="1:20" ht="17.25" customHeight="1">
      <c r="A65" s="13">
        <v>12</v>
      </c>
      <c r="B65" s="18" t="str">
        <f t="shared" si="1"/>
        <v>F Mehmet &amp; K Turner</v>
      </c>
      <c r="C65" s="30"/>
      <c r="D65" s="34"/>
      <c r="E65" s="15"/>
      <c r="F65" s="27"/>
      <c r="G65" s="32"/>
      <c r="H65" s="43"/>
      <c r="I65" s="34"/>
      <c r="J65" s="27"/>
      <c r="K65" s="24"/>
      <c r="L65" s="30"/>
      <c r="M65" s="34"/>
      <c r="N65" s="27"/>
      <c r="O65" s="24"/>
      <c r="P65" s="27"/>
      <c r="Q65" s="24"/>
      <c r="R65" s="27"/>
      <c r="S65" s="24"/>
      <c r="T65" s="27"/>
    </row>
  </sheetData>
  <sheetProtection sheet="1" objects="1" scenarios="1"/>
  <mergeCells count="249">
    <mergeCell ref="H1:I1"/>
    <mergeCell ref="L1:M1"/>
    <mergeCell ref="C62:C63"/>
    <mergeCell ref="C64:C65"/>
    <mergeCell ref="H2:H5"/>
    <mergeCell ref="H6:H9"/>
    <mergeCell ref="H10:H13"/>
    <mergeCell ref="H14:H17"/>
    <mergeCell ref="H18:H21"/>
    <mergeCell ref="H22:H25"/>
    <mergeCell ref="H26:H29"/>
    <mergeCell ref="H30:H33"/>
    <mergeCell ref="H34:H37"/>
    <mergeCell ref="H38:H41"/>
    <mergeCell ref="H42:H45"/>
    <mergeCell ref="H46:H49"/>
    <mergeCell ref="H50:H53"/>
    <mergeCell ref="H54:H57"/>
    <mergeCell ref="H58:H61"/>
    <mergeCell ref="H62:H65"/>
    <mergeCell ref="C2:C3"/>
    <mergeCell ref="C4:C5"/>
    <mergeCell ref="C6:C7"/>
    <mergeCell ref="C8:C9"/>
    <mergeCell ref="C10:C11"/>
    <mergeCell ref="C1:D1"/>
    <mergeCell ref="C56:C57"/>
    <mergeCell ref="C58:C59"/>
    <mergeCell ref="C60:C61"/>
    <mergeCell ref="D56:D57"/>
    <mergeCell ref="D58:D59"/>
    <mergeCell ref="D60:D6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F62:F63"/>
    <mergeCell ref="F64:F65"/>
    <mergeCell ref="F52:F53"/>
    <mergeCell ref="F54:F55"/>
    <mergeCell ref="F56:F57"/>
    <mergeCell ref="F58:F59"/>
    <mergeCell ref="F60:F61"/>
    <mergeCell ref="F42:F43"/>
    <mergeCell ref="F44:F45"/>
    <mergeCell ref="F46:F47"/>
    <mergeCell ref="F48:F49"/>
    <mergeCell ref="F50:F51"/>
    <mergeCell ref="F32:F33"/>
    <mergeCell ref="F34:F35"/>
    <mergeCell ref="F36:F37"/>
    <mergeCell ref="F38:F39"/>
    <mergeCell ref="F40:F41"/>
    <mergeCell ref="F22:F23"/>
    <mergeCell ref="F24:F25"/>
    <mergeCell ref="F26:F27"/>
    <mergeCell ref="F28:F29"/>
    <mergeCell ref="F30:F31"/>
    <mergeCell ref="F12:F13"/>
    <mergeCell ref="F14:F15"/>
    <mergeCell ref="F16:F17"/>
    <mergeCell ref="F18:F19"/>
    <mergeCell ref="F20:F21"/>
    <mergeCell ref="F2:F3"/>
    <mergeCell ref="F4:F5"/>
    <mergeCell ref="F6:F7"/>
    <mergeCell ref="F8:F9"/>
    <mergeCell ref="F10:F11"/>
    <mergeCell ref="I62:I65"/>
    <mergeCell ref="M2:M9"/>
    <mergeCell ref="M10:M17"/>
    <mergeCell ref="M18:M25"/>
    <mergeCell ref="M26:M33"/>
    <mergeCell ref="M34:M41"/>
    <mergeCell ref="M42:M49"/>
    <mergeCell ref="M50:M57"/>
    <mergeCell ref="M58:M65"/>
    <mergeCell ref="I42:I45"/>
    <mergeCell ref="I46:I49"/>
    <mergeCell ref="I50:I53"/>
    <mergeCell ref="I54:I57"/>
    <mergeCell ref="I58:I61"/>
    <mergeCell ref="I22:I25"/>
    <mergeCell ref="I26:I29"/>
    <mergeCell ref="I30:I33"/>
    <mergeCell ref="I34:I37"/>
    <mergeCell ref="I38:I41"/>
    <mergeCell ref="I2:I5"/>
    <mergeCell ref="I6:I9"/>
    <mergeCell ref="I10:I13"/>
    <mergeCell ref="I14:I17"/>
    <mergeCell ref="I18:I2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T2:T33"/>
    <mergeCell ref="T34:T65"/>
    <mergeCell ref="D2:D3"/>
    <mergeCell ref="D4:D5"/>
    <mergeCell ref="N58:N61"/>
    <mergeCell ref="N62:N65"/>
    <mergeCell ref="P2:P9"/>
    <mergeCell ref="P10:P17"/>
    <mergeCell ref="P18:P25"/>
    <mergeCell ref="P26:P33"/>
    <mergeCell ref="P34:P41"/>
    <mergeCell ref="P42:P49"/>
    <mergeCell ref="P50:P57"/>
    <mergeCell ref="P58:P65"/>
    <mergeCell ref="J62:J63"/>
    <mergeCell ref="J64:J65"/>
    <mergeCell ref="N2:N5"/>
    <mergeCell ref="N6:N9"/>
    <mergeCell ref="N10:N13"/>
    <mergeCell ref="N14:N17"/>
    <mergeCell ref="N18:N21"/>
    <mergeCell ref="J60:J61"/>
    <mergeCell ref="J42:J43"/>
    <mergeCell ref="J44:J45"/>
    <mergeCell ref="G36:G37"/>
    <mergeCell ref="G38:G39"/>
    <mergeCell ref="G40:G41"/>
    <mergeCell ref="G42:G43"/>
    <mergeCell ref="N22:N25"/>
    <mergeCell ref="N26:N29"/>
    <mergeCell ref="N30:N33"/>
    <mergeCell ref="G44:G45"/>
    <mergeCell ref="G46:G47"/>
    <mergeCell ref="J46:J47"/>
    <mergeCell ref="J32:J33"/>
    <mergeCell ref="J34:J35"/>
    <mergeCell ref="J36:J37"/>
    <mergeCell ref="J38:J39"/>
    <mergeCell ref="J40:J41"/>
    <mergeCell ref="J58:J59"/>
    <mergeCell ref="J24:J25"/>
    <mergeCell ref="J26:J27"/>
    <mergeCell ref="J28:J29"/>
    <mergeCell ref="J30:J31"/>
    <mergeCell ref="L34:L41"/>
    <mergeCell ref="L42:L49"/>
    <mergeCell ref="L50:L57"/>
    <mergeCell ref="L58:L65"/>
    <mergeCell ref="J54:J55"/>
    <mergeCell ref="J56:J57"/>
    <mergeCell ref="J48:J49"/>
    <mergeCell ref="J50:J51"/>
    <mergeCell ref="J52:J53"/>
    <mergeCell ref="J2:J3"/>
    <mergeCell ref="J4:J5"/>
    <mergeCell ref="J6:J7"/>
    <mergeCell ref="J8:J9"/>
    <mergeCell ref="J10:J11"/>
    <mergeCell ref="G24:G25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J22:J23"/>
    <mergeCell ref="J12:J13"/>
    <mergeCell ref="J14:J15"/>
    <mergeCell ref="J16:J17"/>
    <mergeCell ref="J18:J19"/>
    <mergeCell ref="J20:J21"/>
    <mergeCell ref="G62:G63"/>
    <mergeCell ref="G64:G65"/>
    <mergeCell ref="K2:K5"/>
    <mergeCell ref="K6:K9"/>
    <mergeCell ref="K10:K13"/>
    <mergeCell ref="K14:K17"/>
    <mergeCell ref="K18:K21"/>
    <mergeCell ref="K22:K25"/>
    <mergeCell ref="K26:K29"/>
    <mergeCell ref="K30:K33"/>
    <mergeCell ref="G50:G51"/>
    <mergeCell ref="G52:G53"/>
    <mergeCell ref="G54:G55"/>
    <mergeCell ref="G56:G57"/>
    <mergeCell ref="G58:G59"/>
    <mergeCell ref="G60:G61"/>
    <mergeCell ref="K58:K61"/>
    <mergeCell ref="K62:K65"/>
    <mergeCell ref="G48:G49"/>
    <mergeCell ref="G26:G27"/>
    <mergeCell ref="G28:G29"/>
    <mergeCell ref="G30:G31"/>
    <mergeCell ref="G32:G33"/>
    <mergeCell ref="G34:G35"/>
    <mergeCell ref="O2:O9"/>
    <mergeCell ref="O10:O17"/>
    <mergeCell ref="O18:O25"/>
    <mergeCell ref="O26:O33"/>
    <mergeCell ref="O34:O41"/>
    <mergeCell ref="O42:O49"/>
    <mergeCell ref="O50:O57"/>
    <mergeCell ref="O58:O65"/>
    <mergeCell ref="K34:K37"/>
    <mergeCell ref="K38:K41"/>
    <mergeCell ref="K42:K45"/>
    <mergeCell ref="K46:K49"/>
    <mergeCell ref="K50:K53"/>
    <mergeCell ref="K54:K57"/>
    <mergeCell ref="N34:N37"/>
    <mergeCell ref="N38:N41"/>
    <mergeCell ref="N42:N45"/>
    <mergeCell ref="N46:N49"/>
    <mergeCell ref="N50:N53"/>
    <mergeCell ref="N54:N57"/>
    <mergeCell ref="L2:L9"/>
    <mergeCell ref="L10:L17"/>
    <mergeCell ref="L18:L25"/>
    <mergeCell ref="L26:L33"/>
    <mergeCell ref="Q2:Q17"/>
    <mergeCell ref="Q18:Q33"/>
    <mergeCell ref="Q34:Q49"/>
    <mergeCell ref="Q50:Q65"/>
    <mergeCell ref="S2:S33"/>
    <mergeCell ref="S34:S65"/>
    <mergeCell ref="R2:R17"/>
    <mergeCell ref="R18:R33"/>
    <mergeCell ref="R34:R49"/>
    <mergeCell ref="R50:R65"/>
  </mergeCells>
  <pageMargins left="0.11811023622047245" right="0.11811023622047245" top="0.74803149606299213" bottom="0.15748031496062992" header="0.19685039370078741" footer="0"/>
  <pageSetup paperSize="9" scale="77" fitToHeight="2" orientation="landscape" r:id="rId1"/>
  <headerFooter>
    <oddHeader>&amp;C&amp;"-,Bold"&amp;18ANDALUSIAN CHAMPIONSHIPS 2016
MENS PAIRS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Entry MP</vt:lpstr>
      <vt:lpstr>mens pairs</vt:lpstr>
      <vt:lpstr>ls</vt:lpstr>
      <vt:lpstr>MP</vt:lpstr>
      <vt:lpstr>ms</vt:lpstr>
      <vt:lpstr>'mens pairs'!Print_Titles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Dave</cp:lastModifiedBy>
  <cp:lastPrinted>2016-07-01T09:51:47Z</cp:lastPrinted>
  <dcterms:created xsi:type="dcterms:W3CDTF">2016-06-05T13:36:17Z</dcterms:created>
  <dcterms:modified xsi:type="dcterms:W3CDTF">2016-07-05T16:46:04Z</dcterms:modified>
</cp:coreProperties>
</file>